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cusumano/Desktop/PalladiumTT/RevisedManuscript/Re-Submission/"/>
    </mc:Choice>
  </mc:AlternateContent>
  <xr:revisionPtr revIDLastSave="0" documentId="13_ncr:1_{B4422562-8E40-464A-8722-9BB0125AB37A}" xr6:coauthVersionLast="45" xr6:coauthVersionMax="45" xr10:uidLastSave="{00000000-0000-0000-0000-000000000000}"/>
  <bookViews>
    <workbookView xWindow="2200" yWindow="1900" windowWidth="31400" windowHeight="16880" xr2:uid="{08B8FB5D-05BC-3543-ADE3-0551D0961535}"/>
  </bookViews>
  <sheets>
    <sheet name="Main Data" sheetId="1" r:id="rId1"/>
    <sheet name="Controls" sheetId="2" r:id="rId2"/>
    <sheet name="Solv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2" i="1" l="1"/>
  <c r="U32" i="1"/>
  <c r="AQ83" i="1"/>
  <c r="AO81" i="1"/>
  <c r="AO86" i="1"/>
  <c r="S32" i="1" l="1"/>
  <c r="W66" i="1" l="1"/>
  <c r="V67" i="1"/>
  <c r="W70" i="1"/>
  <c r="V70" i="1"/>
  <c r="V69" i="1"/>
  <c r="W67" i="1"/>
  <c r="W69" i="1"/>
  <c r="V66" i="1"/>
  <c r="S10" i="1"/>
  <c r="S67" i="1"/>
  <c r="S104" i="1" l="1"/>
  <c r="G7" i="4" l="1"/>
  <c r="I7" i="4"/>
  <c r="K7" i="4"/>
  <c r="D8" i="4"/>
  <c r="G8" i="4" s="1"/>
  <c r="D9" i="4"/>
  <c r="I9" i="4" s="1"/>
  <c r="G9" i="4" l="1"/>
  <c r="K8" i="4"/>
  <c r="I8" i="4"/>
  <c r="K9" i="4"/>
  <c r="D110" i="1"/>
  <c r="D111" i="1"/>
  <c r="Q111" i="1" l="1"/>
  <c r="O111" i="1"/>
  <c r="O110" i="1"/>
  <c r="Q110" i="1"/>
  <c r="D109" i="1" l="1"/>
  <c r="D112" i="1"/>
  <c r="D113" i="1"/>
  <c r="D114" i="1"/>
  <c r="D115" i="1"/>
  <c r="D116" i="1"/>
  <c r="D117" i="1"/>
  <c r="D108" i="1"/>
  <c r="Q108" i="1" s="1"/>
  <c r="D11" i="4"/>
  <c r="K11" i="4" s="1"/>
  <c r="D10" i="4"/>
  <c r="G10" i="4" s="1"/>
  <c r="K10" i="4" l="1"/>
  <c r="I10" i="4"/>
  <c r="I11" i="4"/>
  <c r="G11" i="4"/>
  <c r="O116" i="1"/>
  <c r="Q116" i="1"/>
  <c r="O115" i="1"/>
  <c r="Q115" i="1"/>
  <c r="O114" i="1"/>
  <c r="Q114" i="1"/>
  <c r="O113" i="1"/>
  <c r="Q113" i="1"/>
  <c r="O112" i="1"/>
  <c r="Q112" i="1"/>
  <c r="O109" i="1"/>
  <c r="Q109" i="1"/>
  <c r="O108" i="1"/>
  <c r="O117" i="1"/>
  <c r="Q117" i="1"/>
  <c r="D112" i="4"/>
  <c r="D111" i="4"/>
  <c r="O111" i="4" s="1"/>
  <c r="D110" i="4"/>
  <c r="O110" i="4" s="1"/>
  <c r="D109" i="4"/>
  <c r="O109" i="4" s="1"/>
  <c r="D108" i="4"/>
  <c r="O108" i="4" s="1"/>
  <c r="D107" i="4"/>
  <c r="O107" i="4" s="1"/>
  <c r="D106" i="4"/>
  <c r="O106" i="4" s="1"/>
  <c r="O105" i="4"/>
  <c r="D105" i="4"/>
  <c r="Q104" i="4"/>
  <c r="O104" i="4"/>
  <c r="M104" i="4"/>
  <c r="D103" i="4"/>
  <c r="I103" i="4" s="1"/>
  <c r="D107" i="1"/>
  <c r="S107" i="1" s="1"/>
  <c r="D106" i="1"/>
  <c r="S106" i="1" s="1"/>
  <c r="K103" i="4" l="1"/>
  <c r="G103" i="4"/>
  <c r="M103" i="4"/>
  <c r="O103" i="4"/>
  <c r="Q103" i="4"/>
  <c r="O106" i="1"/>
  <c r="Q106" i="1"/>
  <c r="O107" i="1"/>
  <c r="Q107" i="1"/>
  <c r="D105" i="1" l="1"/>
  <c r="Q105" i="1" l="1"/>
  <c r="S105" i="1"/>
  <c r="O105" i="1"/>
  <c r="G93" i="1" l="1"/>
  <c r="M93" i="1" l="1"/>
  <c r="K93" i="1"/>
  <c r="I93" i="1"/>
  <c r="O93" i="1"/>
  <c r="Q93" i="1"/>
  <c r="AG84" i="1"/>
  <c r="AG83" i="1"/>
  <c r="D7" i="2" l="1"/>
  <c r="I7" i="2" s="1"/>
  <c r="D8" i="2"/>
  <c r="I8" i="2" s="1"/>
  <c r="D9" i="2"/>
  <c r="I9" i="2" s="1"/>
  <c r="D10" i="2"/>
  <c r="I10" i="2" s="1"/>
  <c r="D11" i="2"/>
  <c r="I11" i="2" s="1"/>
  <c r="D12" i="2"/>
  <c r="I12" i="2" s="1"/>
  <c r="D13" i="2"/>
  <c r="I13" i="2" s="1"/>
  <c r="D6" i="2"/>
  <c r="I6" i="2" s="1"/>
  <c r="D19" i="2"/>
  <c r="I19" i="2" s="1"/>
  <c r="D20" i="2"/>
  <c r="I20" i="2" s="1"/>
  <c r="D21" i="2"/>
  <c r="I21" i="2" s="1"/>
  <c r="D18" i="2"/>
  <c r="I18" i="2" s="1"/>
  <c r="M84" i="1"/>
  <c r="M83" i="1"/>
  <c r="Q103" i="1"/>
  <c r="O103" i="1"/>
  <c r="M38" i="1"/>
  <c r="D104" i="1"/>
  <c r="Q104" i="1" s="1"/>
  <c r="O38" i="1"/>
  <c r="D31" i="1"/>
  <c r="Q31" i="1" s="1"/>
  <c r="D30" i="1"/>
  <c r="M30" i="1" s="1"/>
  <c r="D101" i="1"/>
  <c r="Q101" i="1" s="1"/>
  <c r="Q100" i="1"/>
  <c r="O100" i="1"/>
  <c r="M100" i="1"/>
  <c r="K100" i="1"/>
  <c r="I100" i="1"/>
  <c r="G100" i="1"/>
  <c r="D99" i="1"/>
  <c r="Q99" i="1" s="1"/>
  <c r="Q102" i="1"/>
  <c r="O102" i="1"/>
  <c r="M102" i="1"/>
  <c r="K102" i="1"/>
  <c r="I102" i="1"/>
  <c r="G102" i="1"/>
  <c r="D95" i="1"/>
  <c r="Q95" i="1" s="1"/>
  <c r="D94" i="1"/>
  <c r="Q94" i="1" s="1"/>
  <c r="D98" i="1"/>
  <c r="Q98" i="1" s="1"/>
  <c r="D97" i="1"/>
  <c r="D96" i="1"/>
  <c r="Q96" i="1" s="1"/>
  <c r="D56" i="1"/>
  <c r="Q56" i="1" s="1"/>
  <c r="D52" i="1"/>
  <c r="Q52" i="1" s="1"/>
  <c r="D53" i="1"/>
  <c r="Q53" i="1" s="1"/>
  <c r="D54" i="1"/>
  <c r="Q54" i="1" s="1"/>
  <c r="D55" i="1"/>
  <c r="O55" i="1" s="1"/>
  <c r="D35" i="1"/>
  <c r="Q35" i="1" s="1"/>
  <c r="D34" i="1"/>
  <c r="Q34" i="1" s="1"/>
  <c r="D90" i="1"/>
  <c r="Q90" i="1" s="1"/>
  <c r="D51" i="1"/>
  <c r="Q51" i="1" s="1"/>
  <c r="D50" i="1"/>
  <c r="Q50" i="1" s="1"/>
  <c r="D49" i="1"/>
  <c r="Q49" i="1" s="1"/>
  <c r="D77" i="1"/>
  <c r="Q77" i="1" s="1"/>
  <c r="D76" i="1"/>
  <c r="O76" i="1" s="1"/>
  <c r="Q61" i="1"/>
  <c r="O61" i="1"/>
  <c r="Q60" i="1"/>
  <c r="O60" i="1"/>
  <c r="Q65" i="1"/>
  <c r="O65" i="1"/>
  <c r="Q66" i="1"/>
  <c r="O66" i="1"/>
  <c r="Q62" i="1"/>
  <c r="O62" i="1"/>
  <c r="Q63" i="1"/>
  <c r="Q64" i="1"/>
  <c r="Q75" i="1"/>
  <c r="O75" i="1"/>
  <c r="Q74" i="1"/>
  <c r="O74" i="1"/>
  <c r="D73" i="1"/>
  <c r="Q73" i="1" s="1"/>
  <c r="D72" i="1"/>
  <c r="O72" i="1" s="1"/>
  <c r="Q71" i="1"/>
  <c r="O71" i="1"/>
  <c r="D70" i="1"/>
  <c r="Q70" i="1" s="1"/>
  <c r="D69" i="1"/>
  <c r="Q69" i="1" s="1"/>
  <c r="Q68" i="1"/>
  <c r="Q67" i="1"/>
  <c r="Q91" i="1"/>
  <c r="Q92" i="1"/>
  <c r="D78" i="1"/>
  <c r="Q78" i="1" s="1"/>
  <c r="D79" i="1"/>
  <c r="Q79" i="1" s="1"/>
  <c r="D80" i="1"/>
  <c r="O80" i="1" s="1"/>
  <c r="D59" i="1"/>
  <c r="Q59" i="1" s="1"/>
  <c r="Q58" i="1"/>
  <c r="G58" i="1"/>
  <c r="Q57" i="1"/>
  <c r="G57" i="1"/>
  <c r="D23" i="1"/>
  <c r="Q23" i="1" s="1"/>
  <c r="D22" i="1"/>
  <c r="O22" i="1" s="1"/>
  <c r="D21" i="1"/>
  <c r="M21" i="1" s="1"/>
  <c r="D43" i="1"/>
  <c r="Q43" i="1" s="1"/>
  <c r="D42" i="1"/>
  <c r="Q42" i="1" s="1"/>
  <c r="D41" i="1"/>
  <c r="Q41" i="1" s="1"/>
  <c r="D45" i="1"/>
  <c r="Q45" i="1" s="1"/>
  <c r="D46" i="1"/>
  <c r="O46" i="1" s="1"/>
  <c r="D25" i="1"/>
  <c r="Q25" i="1" s="1"/>
  <c r="D24" i="1"/>
  <c r="Q24" i="1" s="1"/>
  <c r="D18" i="1"/>
  <c r="Q18" i="1" s="1"/>
  <c r="D17" i="1"/>
  <c r="Q17" i="1" s="1"/>
  <c r="D19" i="1"/>
  <c r="Q19" i="1" s="1"/>
  <c r="D20" i="1"/>
  <c r="Q20" i="1" s="1"/>
  <c r="D16" i="1"/>
  <c r="Q16" i="1" s="1"/>
  <c r="D12" i="1"/>
  <c r="Q12" i="1" s="1"/>
  <c r="D15" i="1"/>
  <c r="Q15" i="1" s="1"/>
  <c r="D14" i="1"/>
  <c r="Q14" i="1" s="1"/>
  <c r="D13" i="1"/>
  <c r="Q13" i="1" s="1"/>
  <c r="Q84" i="1"/>
  <c r="O84" i="1"/>
  <c r="Q83" i="1"/>
  <c r="O83" i="1"/>
  <c r="Q82" i="1"/>
  <c r="O82" i="1"/>
  <c r="Q81" i="1"/>
  <c r="O81" i="1"/>
  <c r="Q88" i="1"/>
  <c r="O88" i="1"/>
  <c r="Q87" i="1"/>
  <c r="O87" i="1"/>
  <c r="Q86" i="1"/>
  <c r="O86" i="1"/>
  <c r="Q85" i="1"/>
  <c r="O85" i="1"/>
  <c r="D29" i="1"/>
  <c r="Q29" i="1" s="1"/>
  <c r="D44" i="1"/>
  <c r="Q44" i="1" s="1"/>
  <c r="D40" i="1"/>
  <c r="Q40" i="1" s="1"/>
  <c r="D39" i="1"/>
  <c r="G39" i="1" s="1"/>
  <c r="Q38" i="1"/>
  <c r="G38" i="1"/>
  <c r="D37" i="1"/>
  <c r="M37" i="1" s="1"/>
  <c r="Q36" i="1"/>
  <c r="O36" i="1"/>
  <c r="M36" i="1"/>
  <c r="D48" i="1"/>
  <c r="Q48" i="1" s="1"/>
  <c r="Q47" i="1"/>
  <c r="O47" i="1"/>
  <c r="M47" i="1"/>
  <c r="Q32" i="1"/>
  <c r="M32" i="1"/>
  <c r="Q33" i="1"/>
  <c r="M33" i="1"/>
  <c r="Q28" i="1"/>
  <c r="M28" i="1"/>
  <c r="Q27" i="1"/>
  <c r="M27" i="1"/>
  <c r="Q26" i="1"/>
  <c r="M26" i="1"/>
  <c r="D11" i="1"/>
  <c r="Q11" i="1" s="1"/>
  <c r="Q10" i="1"/>
  <c r="M10" i="1"/>
  <c r="Q97" i="1" l="1"/>
  <c r="G97" i="1"/>
  <c r="G18" i="2"/>
  <c r="G13" i="2"/>
  <c r="G12" i="2"/>
  <c r="G11" i="2"/>
  <c r="G10" i="2"/>
  <c r="O69" i="1"/>
  <c r="O37" i="1"/>
  <c r="M43" i="1"/>
  <c r="M42" i="1"/>
  <c r="O40" i="1"/>
  <c r="M41" i="1"/>
  <c r="M44" i="1"/>
  <c r="O39" i="1"/>
  <c r="M40" i="1"/>
  <c r="M11" i="1"/>
  <c r="Q39" i="1"/>
  <c r="M39" i="1"/>
  <c r="K40" i="1"/>
  <c r="Q37" i="1"/>
  <c r="G21" i="2"/>
  <c r="G9" i="2"/>
  <c r="G20" i="2"/>
  <c r="G8" i="2"/>
  <c r="G19" i="2"/>
  <c r="G7" i="2"/>
  <c r="G6" i="2"/>
  <c r="G104" i="1"/>
  <c r="M104" i="1"/>
  <c r="O104" i="1"/>
  <c r="O30" i="1"/>
  <c r="Q30" i="1"/>
  <c r="M31" i="1"/>
  <c r="O31" i="1"/>
  <c r="G101" i="1"/>
  <c r="I101" i="1"/>
  <c r="K101" i="1"/>
  <c r="M101" i="1"/>
  <c r="O101" i="1"/>
  <c r="G99" i="1"/>
  <c r="I99" i="1"/>
  <c r="K99" i="1"/>
  <c r="M99" i="1"/>
  <c r="O99" i="1"/>
  <c r="G95" i="1"/>
  <c r="I95" i="1"/>
  <c r="K95" i="1"/>
  <c r="M95" i="1"/>
  <c r="O95" i="1"/>
  <c r="G94" i="1"/>
  <c r="I94" i="1"/>
  <c r="K94" i="1"/>
  <c r="M94" i="1"/>
  <c r="O94" i="1"/>
  <c r="G98" i="1"/>
  <c r="I98" i="1"/>
  <c r="K98" i="1"/>
  <c r="M98" i="1"/>
  <c r="O98" i="1"/>
  <c r="I97" i="1"/>
  <c r="K97" i="1"/>
  <c r="M97" i="1"/>
  <c r="O97" i="1"/>
  <c r="G96" i="1"/>
  <c r="I96" i="1"/>
  <c r="K96" i="1"/>
  <c r="M96" i="1"/>
  <c r="O96" i="1"/>
  <c r="I56" i="1"/>
  <c r="K56" i="1"/>
  <c r="M56" i="1"/>
  <c r="G56" i="1"/>
  <c r="O56" i="1"/>
  <c r="G52" i="1"/>
  <c r="I52" i="1"/>
  <c r="K52" i="1"/>
  <c r="M52" i="1"/>
  <c r="O52" i="1"/>
  <c r="G53" i="1"/>
  <c r="I53" i="1"/>
  <c r="K53" i="1"/>
  <c r="M53" i="1"/>
  <c r="O53" i="1"/>
  <c r="Q55" i="1"/>
  <c r="G54" i="1"/>
  <c r="G55" i="1"/>
  <c r="I54" i="1"/>
  <c r="I55" i="1"/>
  <c r="K54" i="1"/>
  <c r="K55" i="1"/>
  <c r="M54" i="1"/>
  <c r="M55" i="1"/>
  <c r="O54" i="1"/>
  <c r="Q72" i="1"/>
  <c r="M34" i="1"/>
  <c r="O34" i="1"/>
  <c r="M35" i="1"/>
  <c r="O35" i="1"/>
  <c r="Q22" i="1"/>
  <c r="Q21" i="1"/>
  <c r="Q76" i="1"/>
  <c r="O21" i="1"/>
  <c r="G90" i="1"/>
  <c r="I90" i="1"/>
  <c r="K90" i="1"/>
  <c r="M90" i="1"/>
  <c r="O90" i="1"/>
  <c r="G51" i="1"/>
  <c r="I51" i="1"/>
  <c r="K51" i="1"/>
  <c r="M51" i="1"/>
  <c r="O51" i="1"/>
  <c r="G50" i="1"/>
  <c r="I50" i="1"/>
  <c r="K50" i="1"/>
  <c r="M50" i="1"/>
  <c r="O50" i="1"/>
  <c r="G49" i="1"/>
  <c r="I49" i="1"/>
  <c r="K49" i="1"/>
  <c r="M49" i="1"/>
  <c r="O49" i="1"/>
  <c r="G77" i="1"/>
  <c r="G76" i="1"/>
  <c r="I77" i="1"/>
  <c r="I76" i="1"/>
  <c r="K77" i="1"/>
  <c r="K76" i="1"/>
  <c r="M77" i="1"/>
  <c r="M76" i="1"/>
  <c r="O77" i="1"/>
  <c r="G73" i="1"/>
  <c r="I73" i="1"/>
  <c r="K73" i="1"/>
  <c r="M73" i="1"/>
  <c r="O73" i="1"/>
  <c r="G70" i="1"/>
  <c r="I70" i="1"/>
  <c r="K70" i="1"/>
  <c r="M70" i="1"/>
  <c r="O70" i="1"/>
  <c r="G69" i="1"/>
  <c r="I69" i="1"/>
  <c r="K69" i="1"/>
  <c r="M69" i="1"/>
  <c r="G78" i="1"/>
  <c r="I78" i="1"/>
  <c r="K78" i="1"/>
  <c r="M78" i="1"/>
  <c r="O78" i="1"/>
  <c r="Q80" i="1"/>
  <c r="G79" i="1"/>
  <c r="G80" i="1"/>
  <c r="I79" i="1"/>
  <c r="I80" i="1"/>
  <c r="K79" i="1"/>
  <c r="K80" i="1"/>
  <c r="M79" i="1"/>
  <c r="M80" i="1"/>
  <c r="O79" i="1"/>
  <c r="G59" i="1"/>
  <c r="I59" i="1"/>
  <c r="K59" i="1"/>
  <c r="M59" i="1"/>
  <c r="O59" i="1"/>
  <c r="G23" i="1"/>
  <c r="G22" i="1"/>
  <c r="I23" i="1"/>
  <c r="G21" i="1"/>
  <c r="I22" i="1"/>
  <c r="K23" i="1"/>
  <c r="I21" i="1"/>
  <c r="K22" i="1"/>
  <c r="M23" i="1"/>
  <c r="K21" i="1"/>
  <c r="M22" i="1"/>
  <c r="O23" i="1"/>
  <c r="G43" i="1"/>
  <c r="I43" i="1"/>
  <c r="K43" i="1"/>
  <c r="O43" i="1"/>
  <c r="G42" i="1"/>
  <c r="I42" i="1"/>
  <c r="K42" i="1"/>
  <c r="O42" i="1"/>
  <c r="G41" i="1"/>
  <c r="I41" i="1"/>
  <c r="K41" i="1"/>
  <c r="O41" i="1"/>
  <c r="Q46" i="1"/>
  <c r="G45" i="1"/>
  <c r="G46" i="1"/>
  <c r="I45" i="1"/>
  <c r="I46" i="1"/>
  <c r="K45" i="1"/>
  <c r="K46" i="1"/>
  <c r="M45" i="1"/>
  <c r="M46" i="1"/>
  <c r="O45" i="1"/>
  <c r="I25" i="1"/>
  <c r="G25" i="1"/>
  <c r="K25" i="1"/>
  <c r="M25" i="1"/>
  <c r="O25" i="1"/>
  <c r="I24" i="1"/>
  <c r="O24" i="1"/>
  <c r="M18" i="1"/>
  <c r="O18" i="1"/>
  <c r="G17" i="1"/>
  <c r="I17" i="1"/>
  <c r="K17" i="1"/>
  <c r="M17" i="1"/>
  <c r="O17" i="1"/>
  <c r="G19" i="1"/>
  <c r="I19" i="1"/>
  <c r="K19" i="1"/>
  <c r="M19" i="1"/>
  <c r="O19" i="1"/>
  <c r="K20" i="1"/>
  <c r="G20" i="1"/>
  <c r="I20" i="1"/>
  <c r="M20" i="1"/>
  <c r="O20" i="1"/>
  <c r="M16" i="1"/>
  <c r="O16" i="1"/>
  <c r="G16" i="1"/>
  <c r="I16" i="1"/>
  <c r="K16" i="1"/>
  <c r="G12" i="1"/>
  <c r="I12" i="1"/>
  <c r="K12" i="1"/>
  <c r="M12" i="1"/>
  <c r="O12" i="1"/>
  <c r="G15" i="1"/>
  <c r="I15" i="1"/>
  <c r="K15" i="1"/>
  <c r="M15" i="1"/>
  <c r="O15" i="1"/>
  <c r="G14" i="1"/>
  <c r="I14" i="1"/>
  <c r="K14" i="1"/>
  <c r="M14" i="1"/>
  <c r="O14" i="1"/>
  <c r="M13" i="1"/>
  <c r="O13" i="1"/>
  <c r="M29" i="1"/>
  <c r="O29" i="1"/>
  <c r="G44" i="1"/>
  <c r="O44" i="1"/>
  <c r="I44" i="1"/>
  <c r="K44" i="1"/>
  <c r="I39" i="1"/>
  <c r="K39" i="1"/>
  <c r="G40" i="1"/>
  <c r="I40" i="1"/>
  <c r="G37" i="1"/>
  <c r="I37" i="1"/>
  <c r="K37" i="1"/>
  <c r="G48" i="1"/>
  <c r="I48" i="1"/>
  <c r="K48" i="1"/>
  <c r="M48" i="1"/>
  <c r="O48" i="1"/>
  <c r="G11" i="1"/>
  <c r="I11" i="1"/>
  <c r="K11" i="1"/>
  <c r="O11" i="1"/>
</calcChain>
</file>

<file path=xl/sharedStrings.xml><?xml version="1.0" encoding="utf-8"?>
<sst xmlns="http://schemas.openxmlformats.org/spreadsheetml/2006/main" count="365" uniqueCount="148">
  <si>
    <t>BP86-D3/LANL2TZ(f)–6-31G(d)</t>
  </si>
  <si>
    <t>BP86-D3/def2-TZVP–CPCM(THF)</t>
  </si>
  <si>
    <t>B3LYP-D3/def2-TZVP–CPCM(THF)</t>
  </si>
  <si>
    <t>PBE0-D3/def2-TZVP–CPCM(THF)</t>
  </si>
  <si>
    <t>M06/def2-TZVP–CPCM(THF)</t>
  </si>
  <si>
    <t>DSD-BLYP-D3/def2-TZVP–CPCM(THF)</t>
  </si>
  <si>
    <t>DLPNO-CCSD(T)/cc-pVTZ–cc-pVTZ-PP–CPCM(THF)</t>
  </si>
  <si>
    <t>Compound</t>
  </si>
  <si>
    <t>E(el)</t>
  </si>
  <si>
    <t>Correction</t>
  </si>
  <si>
    <t>G(298)</t>
  </si>
  <si>
    <t>(exo)-4</t>
  </si>
  <si>
    <t>(exo)-4_THF</t>
  </si>
  <si>
    <t>(endo)-4</t>
  </si>
  <si>
    <t>(exo)-4_diast2</t>
  </si>
  <si>
    <t>(endo/t-P)-5</t>
  </si>
  <si>
    <t>(exo/t-P)-5</t>
  </si>
  <si>
    <r>
      <t>(endo/</t>
    </r>
    <r>
      <rPr>
        <b/>
        <i/>
        <sz val="12"/>
        <color theme="1"/>
        <rFont val="Calibri"/>
        <family val="2"/>
        <scheme val="minor"/>
      </rPr>
      <t>t</t>
    </r>
    <r>
      <rPr>
        <b/>
        <sz val="12"/>
        <color theme="1"/>
        <rFont val="Calibri"/>
        <family val="2"/>
        <scheme val="minor"/>
      </rPr>
      <t>-N)-5</t>
    </r>
  </si>
  <si>
    <r>
      <t>(exo/</t>
    </r>
    <r>
      <rPr>
        <b/>
        <i/>
        <sz val="12"/>
        <color theme="1"/>
        <rFont val="Calibri"/>
        <family val="2"/>
        <scheme val="minor"/>
      </rPr>
      <t>t</t>
    </r>
    <r>
      <rPr>
        <b/>
        <sz val="12"/>
        <color theme="1"/>
        <rFont val="Calibri"/>
        <family val="2"/>
        <scheme val="minor"/>
      </rPr>
      <t>-N)-5</t>
    </r>
  </si>
  <si>
    <t>(exo)-7</t>
  </si>
  <si>
    <t>(endo)-7</t>
  </si>
  <si>
    <t>(exo)-9</t>
  </si>
  <si>
    <t>(chair/ax)-10</t>
  </si>
  <si>
    <t>(boat/ax)-10</t>
  </si>
  <si>
    <t>(chair/eq)-10</t>
  </si>
  <si>
    <t>(chair/ax)-11</t>
  </si>
  <si>
    <t>(chair/ax)-12</t>
  </si>
  <si>
    <t>(boat/ax)-12</t>
  </si>
  <si>
    <t>(exo)-15</t>
  </si>
  <si>
    <t>(endo)-15</t>
  </si>
  <si>
    <t>(chair/ax)-16</t>
  </si>
  <si>
    <t>(boat/ax)-16</t>
  </si>
  <si>
    <t>(twistboat)-16</t>
  </si>
  <si>
    <t>(chair/ax)-16H</t>
  </si>
  <si>
    <t>(boat/ax)-16H</t>
  </si>
  <si>
    <t>(chair/eq)-16H</t>
  </si>
  <si>
    <t>(exo)-18</t>
  </si>
  <si>
    <t>(endo)-18</t>
  </si>
  <si>
    <r>
      <t>(</t>
    </r>
    <r>
      <rPr>
        <b/>
        <i/>
        <sz val="12"/>
        <color theme="1"/>
        <rFont val="Calibri"/>
        <family val="2"/>
        <scheme val="minor"/>
      </rPr>
      <t>Si</t>
    </r>
    <r>
      <rPr>
        <b/>
        <sz val="12"/>
        <color theme="1"/>
        <rFont val="Calibri"/>
        <family val="2"/>
        <scheme val="minor"/>
      </rPr>
      <t>)-13</t>
    </r>
  </si>
  <si>
    <r>
      <t>(</t>
    </r>
    <r>
      <rPr>
        <b/>
        <i/>
        <sz val="12"/>
        <color theme="1"/>
        <rFont val="Calibri"/>
        <family val="2"/>
        <scheme val="minor"/>
      </rPr>
      <t>Re</t>
    </r>
    <r>
      <rPr>
        <b/>
        <sz val="12"/>
        <color theme="1"/>
        <rFont val="Calibri"/>
        <family val="2"/>
        <scheme val="minor"/>
      </rPr>
      <t>)-13</t>
    </r>
  </si>
  <si>
    <r>
      <t>(</t>
    </r>
    <r>
      <rPr>
        <b/>
        <i/>
        <sz val="12"/>
        <color theme="1"/>
        <rFont val="Calibri"/>
        <family val="2"/>
        <scheme val="minor"/>
      </rPr>
      <t>R</t>
    </r>
    <r>
      <rPr>
        <b/>
        <sz val="12"/>
        <color theme="1"/>
        <rFont val="Calibri"/>
        <family val="2"/>
        <scheme val="minor"/>
      </rPr>
      <t>)-19</t>
    </r>
  </si>
  <si>
    <r>
      <t>(</t>
    </r>
    <r>
      <rPr>
        <b/>
        <i/>
        <sz val="12"/>
        <color theme="1"/>
        <rFont val="Calibri"/>
        <family val="2"/>
        <scheme val="minor"/>
      </rPr>
      <t>S</t>
    </r>
    <r>
      <rPr>
        <b/>
        <sz val="12"/>
        <color theme="1"/>
        <rFont val="Calibri"/>
        <family val="2"/>
        <scheme val="minor"/>
      </rPr>
      <t>)-19</t>
    </r>
  </si>
  <si>
    <t>TS1</t>
  </si>
  <si>
    <t>TS2</t>
  </si>
  <si>
    <t>TS3</t>
  </si>
  <si>
    <t>(exo/t-N)-TS4</t>
  </si>
  <si>
    <t>(exo/t-P)-TS4</t>
  </si>
  <si>
    <t>(endo/t-N)-TS4</t>
  </si>
  <si>
    <t>(endo/t-P)-TS4</t>
  </si>
  <si>
    <t>(exo/t-N)-TS4_diast2</t>
  </si>
  <si>
    <t>(chair/ax)-TS5</t>
  </si>
  <si>
    <t>(boat/ax)-TS5</t>
  </si>
  <si>
    <t>(boat/ax)-TS5_THF</t>
  </si>
  <si>
    <t>TS7</t>
  </si>
  <si>
    <t>TS8</t>
  </si>
  <si>
    <t>TS9</t>
  </si>
  <si>
    <t>TS10</t>
  </si>
  <si>
    <t>TS11</t>
  </si>
  <si>
    <t>TS12</t>
  </si>
  <si>
    <t>TS13</t>
  </si>
  <si>
    <t>(chair/ax)-TS14</t>
  </si>
  <si>
    <t>(boat/ax)-TS14</t>
  </si>
  <si>
    <t>(chair/ax)-TS14_THF</t>
  </si>
  <si>
    <t>(chair/ax)-TS14_diast2</t>
  </si>
  <si>
    <t>(exo/chair/ax)-TS15</t>
  </si>
  <si>
    <t>(exo/boat/ax)-TS15</t>
  </si>
  <si>
    <t>(exo/chair/ax)-TS15_THF</t>
  </si>
  <si>
    <t>(exo/chair/ax)-TS15_diast2</t>
  </si>
  <si>
    <t>(chair/ax)-TS16</t>
  </si>
  <si>
    <t>(boat/ax)-TS16</t>
  </si>
  <si>
    <r>
      <t>(</t>
    </r>
    <r>
      <rPr>
        <b/>
        <i/>
        <sz val="12"/>
        <color theme="1"/>
        <rFont val="Calibri"/>
        <family val="2"/>
        <scheme val="minor"/>
      </rPr>
      <t>Si</t>
    </r>
    <r>
      <rPr>
        <b/>
        <sz val="12"/>
        <color theme="1"/>
        <rFont val="Calibri"/>
        <family val="2"/>
        <scheme val="minor"/>
      </rPr>
      <t>)-TS19</t>
    </r>
  </si>
  <si>
    <r>
      <t>(</t>
    </r>
    <r>
      <rPr>
        <b/>
        <i/>
        <sz val="12"/>
        <color theme="1"/>
        <rFont val="Calibri"/>
        <family val="2"/>
        <scheme val="minor"/>
      </rPr>
      <t>Re</t>
    </r>
    <r>
      <rPr>
        <b/>
        <sz val="12"/>
        <color theme="1"/>
        <rFont val="Calibri"/>
        <family val="2"/>
        <scheme val="minor"/>
      </rPr>
      <t>)-TS19</t>
    </r>
  </si>
  <si>
    <t>(Si/chair/ax)-TS20</t>
  </si>
  <si>
    <t>(Si/boat/ax)-TS20</t>
  </si>
  <si>
    <t>(Si/chair/eq)-TS20</t>
  </si>
  <si>
    <t>(Si/boat/eq)-TS20</t>
  </si>
  <si>
    <t>(Re/chair/ax)-TS20</t>
  </si>
  <si>
    <t>(Re/boat/ax)-TS20</t>
  </si>
  <si>
    <t>(Re/chair/eq)-TS20</t>
  </si>
  <si>
    <t>(Re/boat/eq)-TS20</t>
  </si>
  <si>
    <t>(Re/chair/ax)-TS20_[des-t-Bu]</t>
  </si>
  <si>
    <r>
      <t>(</t>
    </r>
    <r>
      <rPr>
        <b/>
        <i/>
        <sz val="12"/>
        <color theme="1"/>
        <rFont val="Calibri"/>
        <family val="2"/>
        <scheme val="minor"/>
      </rPr>
      <t>Si</t>
    </r>
    <r>
      <rPr>
        <b/>
        <sz val="12"/>
        <color theme="1"/>
        <rFont val="Calibri"/>
        <family val="2"/>
        <scheme val="minor"/>
      </rPr>
      <t>)-TS21</t>
    </r>
  </si>
  <si>
    <r>
      <t>(</t>
    </r>
    <r>
      <rPr>
        <b/>
        <i/>
        <sz val="12"/>
        <color theme="1"/>
        <rFont val="Calibri"/>
        <family val="2"/>
        <scheme val="minor"/>
      </rPr>
      <t>Re</t>
    </r>
    <r>
      <rPr>
        <b/>
        <sz val="12"/>
        <color theme="1"/>
        <rFont val="Calibri"/>
        <family val="2"/>
        <scheme val="minor"/>
      </rPr>
      <t>)-TS21</t>
    </r>
  </si>
  <si>
    <t>(exo/Si/t-N)-TS22</t>
  </si>
  <si>
    <t>(endo/Si/t-N)-TS22</t>
  </si>
  <si>
    <t>(endo/Si/t-P)-TS22</t>
  </si>
  <si>
    <t>(exo/Re/t-N)-TS22</t>
  </si>
  <si>
    <t>(endo/Re/t-N)-TS22</t>
  </si>
  <si>
    <t>(endo/Re/t-P)-TS22</t>
  </si>
  <si>
    <t>(exo/Si/t-N)-TS23</t>
  </si>
  <si>
    <t>(endo/Si/t-P)-TS23</t>
  </si>
  <si>
    <t>(exo/Si/t-P)-TS23</t>
  </si>
  <si>
    <t>(endo/Re/t-P)-TS23</t>
  </si>
  <si>
    <t>3_THF</t>
  </si>
  <si>
    <t>3_diast2</t>
  </si>
  <si>
    <t>TS17</t>
  </si>
  <si>
    <t>(exo/boat/ax)-TS15_diast2</t>
  </si>
  <si>
    <t>(Si/chair/ax)-TS20_[des-t-Bu]</t>
  </si>
  <si>
    <r>
      <t>(exo/</t>
    </r>
    <r>
      <rPr>
        <b/>
        <i/>
        <sz val="12"/>
        <color theme="1"/>
        <rFont val="Calibri"/>
        <family val="2"/>
        <scheme val="minor"/>
      </rPr>
      <t>Si</t>
    </r>
    <r>
      <rPr>
        <b/>
        <sz val="12"/>
        <color theme="1"/>
        <rFont val="Calibri"/>
        <family val="2"/>
        <scheme val="minor"/>
      </rPr>
      <t>)-14</t>
    </r>
  </si>
  <si>
    <r>
      <t>(exo/</t>
    </r>
    <r>
      <rPr>
        <b/>
        <i/>
        <sz val="12"/>
        <color theme="1"/>
        <rFont val="Calibri"/>
        <family val="2"/>
        <scheme val="minor"/>
      </rPr>
      <t>Re</t>
    </r>
    <r>
      <rPr>
        <b/>
        <sz val="12"/>
        <color theme="1"/>
        <rFont val="Calibri"/>
        <family val="2"/>
        <scheme val="minor"/>
      </rPr>
      <t>)-14</t>
    </r>
  </si>
  <si>
    <t>CO2</t>
  </si>
  <si>
    <t>TS24</t>
  </si>
  <si>
    <t>BP86/LANL2DZ–6-31G(d)</t>
  </si>
  <si>
    <t>B3LYP-D3/LANL2DZ–6-31G(d)</t>
  </si>
  <si>
    <t>BLYP-D3/def2-TZVP–CPCM(THF)</t>
  </si>
  <si>
    <t>revPBE-D3/def2-TZVP–CPCM(THF)</t>
  </si>
  <si>
    <t>Geometry Optimization</t>
  </si>
  <si>
    <t>Single Point Calculations</t>
  </si>
  <si>
    <t>M06-L/def2-TZVP–CPCM(THF)</t>
  </si>
  <si>
    <t>M06-2X/def2-TZVP–CPCM(THF)</t>
  </si>
  <si>
    <t>TPSSh-D3/def2-TZVP–CPCM(THF)</t>
  </si>
  <si>
    <r>
      <rPr>
        <b/>
        <sz val="12"/>
        <color rgb="FF000000"/>
        <rFont val="Symbol"/>
        <charset val="2"/>
      </rPr>
      <t>w</t>
    </r>
    <r>
      <rPr>
        <b/>
        <sz val="12"/>
        <color rgb="FF000000"/>
        <rFont val="Calibri"/>
        <family val="2"/>
        <scheme val="minor"/>
      </rPr>
      <t>B97X-D3/def2-TZVP–CPCM(THF)</t>
    </r>
  </si>
  <si>
    <t>DLPNO-CCSD(T)/def2-TZVP–CPCM(THF) [NormalPNO]</t>
  </si>
  <si>
    <t>DLPNO-CCSD(T)/cc-pVTZ–cc-pVTZ-PP–CPCM(THF) [NormalPNO]</t>
  </si>
  <si>
    <t>DSD-PBEP86-D3/def2-TZVP–CPCM(THF)</t>
  </si>
  <si>
    <t>mPW2PLYP-D/def2-TZVP–CPCM(THF)</t>
  </si>
  <si>
    <t>PWPB95-D3/def2-TZVP–CPCM(THF)</t>
  </si>
  <si>
    <t>DLPNO-CCSD(T)/cc-pVTZ–cc-pVTZ-PP–CPCM(THF) [TightPNO]</t>
  </si>
  <si>
    <t>-</t>
  </si>
  <si>
    <t>Further Single Point Calculations</t>
  </si>
  <si>
    <t>101a</t>
  </si>
  <si>
    <t>101b</t>
  </si>
  <si>
    <t>H2O</t>
  </si>
  <si>
    <t>RS(CF3)</t>
  </si>
  <si>
    <t>TS15(CF3)</t>
  </si>
  <si>
    <t>TS14(CF3)</t>
  </si>
  <si>
    <t>(CF3)Pd+</t>
  </si>
  <si>
    <t>M06/def2-TZVP–CPCM(PhMe)</t>
  </si>
  <si>
    <t>M06/def2-TZVP–CPCM(2:1 MeCy/PhMe) [e = 2.15]</t>
  </si>
  <si>
    <t>3_CF3</t>
  </si>
  <si>
    <t>TS14_CF3</t>
  </si>
  <si>
    <t>TS15_CF3</t>
  </si>
  <si>
    <t>(Re/chair/ax)-TS20_Ph_i</t>
  </si>
  <si>
    <t>(Re/chair/ax)-TS20_Ph_ii</t>
  </si>
  <si>
    <t>(Re/chair/eq)-TS20_Ph_i</t>
  </si>
  <si>
    <t>(Re/chair/eq)-TS20_Ph_ii</t>
  </si>
  <si>
    <t>(Re/boat/ax)-TS20_Ph_i</t>
  </si>
  <si>
    <t>(Re/boat/ax)-TS20_Ph_ii</t>
  </si>
  <si>
    <t>(Si/boat/ax)-TS20_Ph_i</t>
  </si>
  <si>
    <t>(Si/boat/ax)-TS20_Ph_ii</t>
  </si>
  <si>
    <t>(Si/chair/ax)-TS20_Ph_i</t>
  </si>
  <si>
    <t>(Si/chair/ax)-TS20_Ph_ii</t>
  </si>
  <si>
    <t>(exo)-15-CF3</t>
  </si>
  <si>
    <r>
      <rPr>
        <b/>
        <sz val="12"/>
        <color theme="1"/>
        <rFont val="Symbol"/>
        <charset val="2"/>
      </rPr>
      <t>a</t>
    </r>
    <r>
      <rPr>
        <b/>
        <sz val="12"/>
        <color theme="1"/>
        <rFont val="Calibri"/>
        <family val="2"/>
        <scheme val="minor"/>
      </rPr>
      <t>-phenyl enolate</t>
    </r>
  </si>
  <si>
    <t>(exo)-14_Ph</t>
  </si>
  <si>
    <t>(exo)-14_CF3_Ph</t>
  </si>
  <si>
    <t>Thermodynamic "correction" = Total free energy – electronic energy</t>
  </si>
  <si>
    <r>
      <t xml:space="preserve">G = </t>
    </r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G(solv)+E(el)+E(ZPE)+E(vib)+E(rot)+E(trans)+kbT-T(S(rot)+S(vib)+S(trans))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</si>
</sst>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0.000000"/>
    <numFmt numFmtId="166" formatCode="0.0"/>
    <numFmt numFmtId="167" formatCode="0.000"/>
    <numFmt numFmtId="168" formatCode="0.0000E+00"/>
    <numFmt numFmtId="173" formatCode="0.0000"/>
  </numFmts>
  <fonts count="1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000000"/>
      <name val="Symbol"/>
      <charset val="2"/>
    </font>
    <font>
      <b/>
      <sz val="12"/>
      <color rgb="FF000000"/>
      <name val="Calibri"/>
      <family val="2"/>
      <charset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Symbol"/>
      <charset val="2"/>
    </font>
    <font>
      <b/>
      <sz val="12"/>
      <color theme="1"/>
      <name val="Calibri"/>
      <family val="2"/>
      <charset val="2"/>
      <scheme val="minor"/>
    </font>
    <font>
      <sz val="12"/>
      <color theme="1"/>
      <name val="Symbol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/>
    <xf numFmtId="164" fontId="3" fillId="0" borderId="0" xfId="0" applyNumberFormat="1" applyFont="1"/>
    <xf numFmtId="0" fontId="1" fillId="2" borderId="0" xfId="0" applyFont="1" applyFill="1" applyBorder="1" applyAlignment="1">
      <alignment horizontal="center"/>
    </xf>
    <xf numFmtId="164" fontId="3" fillId="0" borderId="0" xfId="0" applyNumberFormat="1" applyFont="1" applyBorder="1"/>
    <xf numFmtId="164" fontId="0" fillId="0" borderId="0" xfId="0" applyNumberFormat="1" applyBorder="1"/>
    <xf numFmtId="0" fontId="0" fillId="0" borderId="0" xfId="0" applyBorder="1"/>
    <xf numFmtId="165" fontId="0" fillId="0" borderId="0" xfId="0" applyNumberFormat="1"/>
    <xf numFmtId="166" fontId="0" fillId="0" borderId="0" xfId="0" applyNumberFormat="1"/>
    <xf numFmtId="164" fontId="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/>
    </xf>
    <xf numFmtId="164" fontId="0" fillId="0" borderId="0" xfId="0" applyNumberFormat="1" applyFont="1"/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/>
    <xf numFmtId="164" fontId="4" fillId="3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167" fontId="0" fillId="0" borderId="0" xfId="0" applyNumberFormat="1"/>
    <xf numFmtId="2" fontId="0" fillId="0" borderId="0" xfId="0" applyNumberFormat="1"/>
    <xf numFmtId="164" fontId="5" fillId="0" borderId="0" xfId="0" applyNumberFormat="1" applyFont="1" applyAlignment="1"/>
    <xf numFmtId="164" fontId="0" fillId="0" borderId="0" xfId="0" applyNumberFormat="1" applyFill="1"/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0" fillId="0" borderId="0" xfId="0" applyFill="1"/>
    <xf numFmtId="164" fontId="4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8" fontId="3" fillId="0" borderId="0" xfId="0" applyNumberFormat="1" applyFont="1"/>
    <xf numFmtId="168" fontId="0" fillId="0" borderId="0" xfId="0" applyNumberFormat="1"/>
    <xf numFmtId="167" fontId="3" fillId="0" borderId="0" xfId="0" applyNumberFormat="1" applyFont="1"/>
    <xf numFmtId="0" fontId="8" fillId="0" borderId="0" xfId="0" applyFont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Border="1"/>
    <xf numFmtId="164" fontId="0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166" fontId="3" fillId="0" borderId="0" xfId="0" applyNumberFormat="1" applyFont="1" applyFill="1"/>
    <xf numFmtId="0" fontId="5" fillId="0" borderId="0" xfId="0" applyFont="1" applyAlignment="1"/>
    <xf numFmtId="0" fontId="10" fillId="0" borderId="0" xfId="0" applyFont="1" applyAlignment="1">
      <alignment horizontal="left"/>
    </xf>
    <xf numFmtId="164" fontId="0" fillId="4" borderId="0" xfId="0" applyNumberFormat="1" applyFill="1"/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2DB78-6FDE-4946-9B05-57A3B5C364DF}">
  <dimension ref="B1:AS162"/>
  <sheetViews>
    <sheetView tabSelected="1" topLeftCell="AA65" workbookViewId="0">
      <selection activeCell="AO73" sqref="AO73"/>
    </sheetView>
  </sheetViews>
  <sheetFormatPr baseColWidth="10" defaultRowHeight="16"/>
  <cols>
    <col min="1" max="1" width="19.33203125" customWidth="1"/>
    <col min="2" max="2" width="26.33203125" style="3" customWidth="1"/>
    <col min="3" max="17" width="14.83203125" customWidth="1"/>
    <col min="18" max="18" width="15.1640625" customWidth="1"/>
    <col min="19" max="19" width="15" customWidth="1"/>
    <col min="20" max="20" width="12.83203125" customWidth="1"/>
    <col min="21" max="21" width="12.33203125" customWidth="1"/>
    <col min="22" max="22" width="13.33203125" customWidth="1"/>
    <col min="23" max="23" width="13" customWidth="1"/>
    <col min="24" max="24" width="15.83203125" customWidth="1"/>
    <col min="25" max="25" width="16.83203125" customWidth="1"/>
    <col min="26" max="26" width="12.83203125" customWidth="1"/>
    <col min="27" max="27" width="12.5" customWidth="1"/>
    <col min="28" max="29" width="13.33203125" customWidth="1"/>
    <col min="30" max="30" width="13.5" customWidth="1"/>
    <col min="31" max="31" width="13.6640625" customWidth="1"/>
    <col min="32" max="32" width="15.6640625" customWidth="1"/>
    <col min="33" max="33" width="14.83203125" customWidth="1"/>
    <col min="34" max="34" width="14.1640625" customWidth="1"/>
    <col min="35" max="35" width="13.83203125" customWidth="1"/>
    <col min="36" max="36" width="15.1640625" customWidth="1"/>
    <col min="37" max="37" width="15.83203125" customWidth="1"/>
    <col min="38" max="39" width="14.1640625" customWidth="1"/>
    <col min="40" max="40" width="12.1640625" customWidth="1"/>
    <col min="41" max="41" width="12.6640625" bestFit="1" customWidth="1"/>
  </cols>
  <sheetData>
    <row r="1" spans="2:40">
      <c r="B1"/>
    </row>
    <row r="2" spans="2:40">
      <c r="B2"/>
      <c r="C2" t="s">
        <v>146</v>
      </c>
    </row>
    <row r="3" spans="2:40">
      <c r="B3"/>
      <c r="C3" t="s">
        <v>147</v>
      </c>
    </row>
    <row r="4" spans="2:40">
      <c r="B4"/>
    </row>
    <row r="5" spans="2:40">
      <c r="B5"/>
    </row>
    <row r="6" spans="2:40">
      <c r="B6"/>
      <c r="C6" s="56" t="s">
        <v>106</v>
      </c>
      <c r="D6" s="56"/>
      <c r="E6" s="56"/>
      <c r="F6" s="56" t="s">
        <v>107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2:40">
      <c r="B7" s="1"/>
      <c r="C7" s="58" t="s">
        <v>0</v>
      </c>
      <c r="D7" s="58"/>
      <c r="E7" s="58"/>
      <c r="F7" s="58" t="s">
        <v>1</v>
      </c>
      <c r="G7" s="58"/>
      <c r="H7" s="58" t="s">
        <v>2</v>
      </c>
      <c r="I7" s="58"/>
      <c r="J7" s="58" t="s">
        <v>3</v>
      </c>
      <c r="K7" s="58"/>
      <c r="L7" s="53" t="s">
        <v>5</v>
      </c>
      <c r="M7" s="53"/>
      <c r="N7" s="58" t="s">
        <v>4</v>
      </c>
      <c r="O7" s="58"/>
      <c r="P7" s="53" t="s">
        <v>113</v>
      </c>
      <c r="Q7" s="53"/>
      <c r="R7" s="52" t="s">
        <v>117</v>
      </c>
      <c r="S7" s="52"/>
    </row>
    <row r="8" spans="2:40">
      <c r="B8" s="1"/>
      <c r="C8" s="58"/>
      <c r="D8" s="58"/>
      <c r="E8" s="58"/>
      <c r="F8" s="58"/>
      <c r="G8" s="58"/>
      <c r="H8" s="58"/>
      <c r="I8" s="58"/>
      <c r="J8" s="58"/>
      <c r="K8" s="58"/>
      <c r="L8" s="53"/>
      <c r="M8" s="53"/>
      <c r="N8" s="58"/>
      <c r="O8" s="58"/>
      <c r="P8" s="53"/>
      <c r="Q8" s="53"/>
      <c r="R8" s="52"/>
      <c r="S8" s="52"/>
    </row>
    <row r="9" spans="2:40">
      <c r="B9" s="2" t="s">
        <v>7</v>
      </c>
      <c r="C9" s="2" t="s">
        <v>8</v>
      </c>
      <c r="D9" s="2" t="s">
        <v>9</v>
      </c>
      <c r="E9" s="2" t="s">
        <v>10</v>
      </c>
      <c r="F9" s="2" t="s">
        <v>8</v>
      </c>
      <c r="G9" s="2" t="s">
        <v>10</v>
      </c>
      <c r="H9" s="2" t="s">
        <v>8</v>
      </c>
      <c r="I9" s="2" t="s">
        <v>10</v>
      </c>
      <c r="J9" s="2" t="s">
        <v>8</v>
      </c>
      <c r="K9" s="2" t="s">
        <v>10</v>
      </c>
      <c r="L9" s="2" t="s">
        <v>8</v>
      </c>
      <c r="M9" s="7" t="s">
        <v>10</v>
      </c>
      <c r="N9" s="7" t="s">
        <v>8</v>
      </c>
      <c r="O9" s="7" t="s">
        <v>10</v>
      </c>
      <c r="P9" s="2" t="s">
        <v>8</v>
      </c>
      <c r="Q9" s="2" t="s">
        <v>10</v>
      </c>
      <c r="R9" s="40" t="s">
        <v>8</v>
      </c>
      <c r="S9" s="40" t="s">
        <v>10</v>
      </c>
    </row>
    <row r="10" spans="2:40">
      <c r="B10" s="4">
        <v>3</v>
      </c>
      <c r="C10" s="6">
        <v>-2221.2450899999999</v>
      </c>
      <c r="D10" s="6">
        <v>0.61868999999999996</v>
      </c>
      <c r="E10" s="6">
        <v>-2220.6264099999999</v>
      </c>
      <c r="F10" s="6">
        <v>-2223.1896200000001</v>
      </c>
      <c r="G10" s="6">
        <v>-2222.5709299999999</v>
      </c>
      <c r="H10" s="6">
        <v>-2221.8732100000002</v>
      </c>
      <c r="I10" s="6">
        <v>-2221.25452</v>
      </c>
      <c r="J10" s="6">
        <v>-2220.7191400000002</v>
      </c>
      <c r="K10" s="6">
        <v>-2220.1004600000001</v>
      </c>
      <c r="L10" s="6">
        <v>-2220.1432489262702</v>
      </c>
      <c r="M10" s="8">
        <f t="shared" ref="M10:M23" si="0">L10+D10</f>
        <v>-2219.5245589262704</v>
      </c>
      <c r="N10" s="8">
        <v>-2221.5386600000002</v>
      </c>
      <c r="O10" s="8">
        <v>-2220.9199699999999</v>
      </c>
      <c r="P10" s="5">
        <v>-2218.0304672111301</v>
      </c>
      <c r="Q10" s="5">
        <f>P10+D10</f>
        <v>-2217.4117772111304</v>
      </c>
      <c r="R10">
        <v>-2218.04896000483</v>
      </c>
      <c r="S10" s="5">
        <f>R10+D10</f>
        <v>-2217.4302700048302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2:40">
      <c r="B11" s="4" t="s">
        <v>93</v>
      </c>
      <c r="C11" s="6">
        <v>-2221.26914824</v>
      </c>
      <c r="D11" s="6">
        <f>E11-C11</f>
        <v>0.61864900999989914</v>
      </c>
      <c r="E11" s="6">
        <v>-2220.6504992300002</v>
      </c>
      <c r="F11" s="6">
        <v>-2223.1917889895099</v>
      </c>
      <c r="G11" s="6">
        <f>F11+D11</f>
        <v>-2222.57313997951</v>
      </c>
      <c r="H11" s="6">
        <v>-2221.8758725314501</v>
      </c>
      <c r="I11" s="6">
        <f>H11+D11</f>
        <v>-2221.2572235214502</v>
      </c>
      <c r="J11" s="6">
        <v>-2220.72147702448</v>
      </c>
      <c r="K11" s="6">
        <f>J11+D11</f>
        <v>-2220.1028280144801</v>
      </c>
      <c r="L11" s="6">
        <v>-2220.14570281024</v>
      </c>
      <c r="M11" s="8">
        <f t="shared" si="0"/>
        <v>-2219.5270538002401</v>
      </c>
      <c r="N11" s="8">
        <v>-2221.54099556457</v>
      </c>
      <c r="O11" s="8">
        <f t="shared" ref="O11:O25" si="1">N11+D11</f>
        <v>-2220.9223465545701</v>
      </c>
      <c r="P11" s="9">
        <v>-2218.0328367113102</v>
      </c>
      <c r="Q11" s="5">
        <f>P11+D11</f>
        <v>-2217.4141877013103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2:40">
      <c r="B12" s="4" t="s">
        <v>94</v>
      </c>
      <c r="C12" s="5">
        <v>-2221.2413577500001</v>
      </c>
      <c r="D12" s="5">
        <f>E12-C12</f>
        <v>0.6189955300001202</v>
      </c>
      <c r="E12" s="5">
        <v>-2220.62236222</v>
      </c>
      <c r="F12" s="5">
        <v>-2223.1906048646401</v>
      </c>
      <c r="G12" s="5">
        <f>F12+D12</f>
        <v>-2222.57160933464</v>
      </c>
      <c r="H12" s="5">
        <v>-2221.8743425727698</v>
      </c>
      <c r="I12" s="5">
        <f>H12+D12</f>
        <v>-2221.2553470427697</v>
      </c>
      <c r="J12" s="5">
        <v>-2220.7203098669902</v>
      </c>
      <c r="K12" s="5">
        <f>J12+D12</f>
        <v>-2220.1013143369901</v>
      </c>
      <c r="L12" s="5">
        <v>-2220.14464926133</v>
      </c>
      <c r="M12" s="5">
        <f t="shared" si="0"/>
        <v>-2219.5256537313298</v>
      </c>
      <c r="N12" s="5">
        <v>-2221.5397850290901</v>
      </c>
      <c r="O12" s="5">
        <f t="shared" si="1"/>
        <v>-2220.92078949909</v>
      </c>
      <c r="P12" s="5">
        <v>-2218.0313643453901</v>
      </c>
      <c r="Q12" s="5">
        <f>P12+D12</f>
        <v>-2217.41236881539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2:40">
      <c r="B13" s="4" t="s">
        <v>11</v>
      </c>
      <c r="C13" s="6">
        <v>-2221.2392199999999</v>
      </c>
      <c r="D13" s="5">
        <f t="shared" ref="D13:D15" si="2">E13-C13</f>
        <v>0.62190999999984342</v>
      </c>
      <c r="E13" s="6">
        <v>-2220.6173100000001</v>
      </c>
      <c r="F13" s="6">
        <v>-2223.1814899999999</v>
      </c>
      <c r="G13" s="6">
        <v>-2222.5595800000001</v>
      </c>
      <c r="H13" s="6">
        <v>-2221.86159</v>
      </c>
      <c r="I13" s="6">
        <v>-2221.2396699999999</v>
      </c>
      <c r="J13" s="6">
        <v>-2220.7110600000001</v>
      </c>
      <c r="K13" s="6">
        <v>-2220.0891499999998</v>
      </c>
      <c r="L13" s="6">
        <v>-2220.1392099999998</v>
      </c>
      <c r="M13" s="6">
        <f t="shared" si="0"/>
        <v>-2219.5173</v>
      </c>
      <c r="N13" s="6">
        <v>-2221.533277</v>
      </c>
      <c r="O13" s="6">
        <f t="shared" si="1"/>
        <v>-2220.9113670000002</v>
      </c>
      <c r="P13" s="5">
        <v>-2218.0253436293201</v>
      </c>
      <c r="Q13" s="5">
        <f t="shared" ref="Q13:Q15" si="3">P13+D13</f>
        <v>-2217.4034336293203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2:40">
      <c r="B14" s="4" t="s">
        <v>13</v>
      </c>
      <c r="C14" s="5">
        <v>-2221.23904838</v>
      </c>
      <c r="D14" s="5">
        <f t="shared" si="2"/>
        <v>0.62169408999989173</v>
      </c>
      <c r="E14" s="5">
        <v>-2220.6173542900001</v>
      </c>
      <c r="F14" s="5">
        <v>-2223.18093540674</v>
      </c>
      <c r="G14" s="5">
        <f>F14+D14</f>
        <v>-2222.5592413167401</v>
      </c>
      <c r="H14" s="5">
        <v>-2221.8612689865499</v>
      </c>
      <c r="I14" s="5">
        <f>H14+D14</f>
        <v>-2221.23957489655</v>
      </c>
      <c r="J14" s="5">
        <v>-2220.7105486585501</v>
      </c>
      <c r="K14" s="5">
        <f>J14+D14</f>
        <v>-2220.0888545685502</v>
      </c>
      <c r="L14" s="5">
        <v>-2220.1386740397302</v>
      </c>
      <c r="M14" s="5">
        <f t="shared" si="0"/>
        <v>-2219.5169799497303</v>
      </c>
      <c r="N14" s="5">
        <v>-2221.5326380875499</v>
      </c>
      <c r="O14" s="6">
        <f t="shared" si="1"/>
        <v>-2220.91094399755</v>
      </c>
      <c r="P14" s="5">
        <v>-2218.0244266157501</v>
      </c>
      <c r="Q14" s="5">
        <f t="shared" si="3"/>
        <v>-2217.4027325257503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2:40">
      <c r="B15" s="4" t="s">
        <v>12</v>
      </c>
      <c r="C15" s="5">
        <v>-2221.26193685</v>
      </c>
      <c r="D15" s="5">
        <f t="shared" si="2"/>
        <v>0.62005245999989711</v>
      </c>
      <c r="E15" s="5">
        <v>-2220.6418843900001</v>
      </c>
      <c r="F15" s="5">
        <v>-2223.1843485527402</v>
      </c>
      <c r="G15" s="5">
        <f>F15+D15</f>
        <v>-2222.5642960927403</v>
      </c>
      <c r="H15" s="5">
        <v>-2221.8651885848699</v>
      </c>
      <c r="I15" s="5">
        <f>H15+D15</f>
        <v>-2221.24513612487</v>
      </c>
      <c r="J15" s="5">
        <v>-2220.7141632848902</v>
      </c>
      <c r="K15" s="5">
        <f>J15+D15</f>
        <v>-2220.0941108248903</v>
      </c>
      <c r="L15" s="5">
        <v>-2220.1421399649898</v>
      </c>
      <c r="M15" s="5">
        <f t="shared" si="0"/>
        <v>-2219.5220875049899</v>
      </c>
      <c r="N15" s="5">
        <v>-2221.5359534711902</v>
      </c>
      <c r="O15" s="6">
        <f t="shared" si="1"/>
        <v>-2220.9159010111903</v>
      </c>
      <c r="P15" s="5">
        <v>-2218.02812195864</v>
      </c>
      <c r="Q15" s="5">
        <f t="shared" si="3"/>
        <v>-2217.4080694986401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2:40">
      <c r="B16" s="4" t="s">
        <v>14</v>
      </c>
      <c r="C16" s="5">
        <v>-2221.2268657499999</v>
      </c>
      <c r="D16" s="5">
        <f>E16-C16</f>
        <v>0.61964469999975336</v>
      </c>
      <c r="E16" s="5">
        <v>-2220.6072210500001</v>
      </c>
      <c r="F16" s="5">
        <v>-2223.1801606276899</v>
      </c>
      <c r="G16" s="5">
        <f>F16+D16</f>
        <v>-2222.5605159276902</v>
      </c>
      <c r="H16" s="5">
        <v>-2221.8614979078502</v>
      </c>
      <c r="I16" s="5">
        <f>H16+D16</f>
        <v>-2221.2418532078505</v>
      </c>
      <c r="J16" s="5">
        <v>-2220.7110002743302</v>
      </c>
      <c r="K16" s="5">
        <f>J16+D16</f>
        <v>-2220.0913555743305</v>
      </c>
      <c r="L16" s="5">
        <v>-2220.1388241774398</v>
      </c>
      <c r="M16" s="5">
        <f t="shared" si="0"/>
        <v>-2219.51917947744</v>
      </c>
      <c r="N16" s="5">
        <v>-2221.5335600520302</v>
      </c>
      <c r="O16" s="5">
        <f t="shared" si="1"/>
        <v>-2220.9139153520305</v>
      </c>
      <c r="P16" s="5">
        <v>-2218.02421363961</v>
      </c>
      <c r="Q16" s="5">
        <f>P16+D16</f>
        <v>-2217.4045689396103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2:40">
      <c r="B17" s="4" t="s">
        <v>17</v>
      </c>
      <c r="C17" s="5">
        <v>-2221.2241023400002</v>
      </c>
      <c r="D17" s="5">
        <f t="shared" ref="D17:D18" si="4">E17-C17</f>
        <v>0.62108876000002056</v>
      </c>
      <c r="E17" s="5">
        <v>-2220.6030135800002</v>
      </c>
      <c r="F17" s="5">
        <v>-2223.1660171098802</v>
      </c>
      <c r="G17" s="5">
        <f>F17+D17</f>
        <v>-2222.5449283498801</v>
      </c>
      <c r="H17" s="5">
        <v>-2221.8479717713399</v>
      </c>
      <c r="I17" s="5">
        <f>H17+D17</f>
        <v>-2221.2268830113399</v>
      </c>
      <c r="J17" s="5">
        <v>-2220.7031226091399</v>
      </c>
      <c r="K17" s="5">
        <f>J17+D17</f>
        <v>-2220.0820338491399</v>
      </c>
      <c r="L17" s="5">
        <v>-2220.1256971124199</v>
      </c>
      <c r="M17" s="5">
        <f t="shared" si="0"/>
        <v>-2219.5046083524198</v>
      </c>
      <c r="N17" s="5">
        <v>-2221.5285032243401</v>
      </c>
      <c r="O17" s="6">
        <f t="shared" si="1"/>
        <v>-2220.90741446434</v>
      </c>
      <c r="P17" s="5">
        <v>-2218.0104942265302</v>
      </c>
      <c r="Q17" s="5">
        <f t="shared" ref="Q17" si="5">P17+D17</f>
        <v>-2217.3894054665302</v>
      </c>
      <c r="R17" s="13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2:40">
      <c r="B18" s="4" t="s">
        <v>15</v>
      </c>
      <c r="C18" s="6">
        <v>-2221.2356799999998</v>
      </c>
      <c r="D18" s="5">
        <f t="shared" si="4"/>
        <v>0.6230199999999968</v>
      </c>
      <c r="E18" s="6">
        <v>-2220.6126599999998</v>
      </c>
      <c r="F18" s="6">
        <v>-2223.1736799999999</v>
      </c>
      <c r="G18" s="6">
        <v>-2222.5506700000001</v>
      </c>
      <c r="H18" s="6">
        <v>-2221.85239</v>
      </c>
      <c r="I18" s="6">
        <v>-2221.2293800000002</v>
      </c>
      <c r="J18" s="6">
        <v>-2220.7058999999999</v>
      </c>
      <c r="K18" s="6">
        <v>-2220.0828799999999</v>
      </c>
      <c r="L18" s="5">
        <v>-2220.1297457728401</v>
      </c>
      <c r="M18" s="6">
        <f t="shared" si="0"/>
        <v>-2219.5067257728401</v>
      </c>
      <c r="N18" s="6">
        <v>-2221.5313390000001</v>
      </c>
      <c r="O18" s="6">
        <f t="shared" si="1"/>
        <v>-2220.9083190000001</v>
      </c>
      <c r="P18" s="5">
        <v>-2218.0157949586301</v>
      </c>
      <c r="Q18" s="5">
        <f>P18+D18</f>
        <v>-2217.3927749586301</v>
      </c>
      <c r="R18" s="13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2:40">
      <c r="B19" s="4" t="s">
        <v>18</v>
      </c>
      <c r="C19" s="5">
        <v>-2221.22673072</v>
      </c>
      <c r="D19" s="5">
        <f t="shared" ref="D19" si="6">E19-C19</f>
        <v>0.62119146999975783</v>
      </c>
      <c r="E19" s="5">
        <v>-2220.6055392500002</v>
      </c>
      <c r="F19" s="5">
        <v>-2223.1676046094499</v>
      </c>
      <c r="G19" s="5">
        <f>F19+D19</f>
        <v>-2222.5464131394501</v>
      </c>
      <c r="H19" s="5">
        <v>-2221.85064008069</v>
      </c>
      <c r="I19" s="5">
        <f>H19+D19</f>
        <v>-2221.2294486106903</v>
      </c>
      <c r="J19" s="5">
        <v>-2220.7061693505002</v>
      </c>
      <c r="K19" s="5">
        <f>J19+D19</f>
        <v>-2220.0849778805004</v>
      </c>
      <c r="L19" s="5">
        <v>-2220.1295042182901</v>
      </c>
      <c r="M19" s="5">
        <f t="shared" si="0"/>
        <v>-2219.5083127482903</v>
      </c>
      <c r="N19" s="5">
        <v>-2221.5312179513999</v>
      </c>
      <c r="O19" s="6">
        <f t="shared" si="1"/>
        <v>-2220.9100264814001</v>
      </c>
      <c r="P19" s="5">
        <v>-2218.0153441031698</v>
      </c>
      <c r="Q19" s="5">
        <f t="shared" ref="Q19" si="7">P19+D19</f>
        <v>-2217.3941526331701</v>
      </c>
      <c r="R19" s="13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2:40">
      <c r="B20" s="4" t="s">
        <v>16</v>
      </c>
      <c r="C20" s="5">
        <v>-2221.2224470299998</v>
      </c>
      <c r="D20" s="5">
        <f t="shared" ref="D20:D23" si="8">E20-C20</f>
        <v>0.6206996099999742</v>
      </c>
      <c r="E20" s="5">
        <v>-2220.6017474199998</v>
      </c>
      <c r="F20" s="5">
        <v>-2223.1659943517002</v>
      </c>
      <c r="G20" s="5">
        <f>F20+D20</f>
        <v>-2222.5452947417002</v>
      </c>
      <c r="H20" s="5">
        <v>-2221.8490844814301</v>
      </c>
      <c r="I20" s="5">
        <f>H20+D20</f>
        <v>-2221.2283848714301</v>
      </c>
      <c r="J20" s="5">
        <v>-2220.70468001994</v>
      </c>
      <c r="K20" s="5">
        <f>J20+D20</f>
        <v>-2220.0839804099401</v>
      </c>
      <c r="L20" s="5">
        <v>-2220.1275201796898</v>
      </c>
      <c r="M20" s="5">
        <f t="shared" si="0"/>
        <v>-2219.5068205696898</v>
      </c>
      <c r="N20" s="5">
        <v>-2221.5304954923799</v>
      </c>
      <c r="O20" s="6">
        <f t="shared" si="1"/>
        <v>-2220.90979588238</v>
      </c>
      <c r="P20" s="5">
        <v>-2218.0137686378598</v>
      </c>
      <c r="Q20" s="5">
        <f t="shared" ref="Q20:Q23" si="9">P20+D20</f>
        <v>-2217.3930690278598</v>
      </c>
      <c r="R20" s="1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2:40">
      <c r="B21" s="4">
        <v>6</v>
      </c>
      <c r="C21" s="5">
        <v>-1912.5165127499999</v>
      </c>
      <c r="D21" s="5">
        <f t="shared" si="8"/>
        <v>0.49598250999997617</v>
      </c>
      <c r="E21" s="5">
        <v>-1912.02053024</v>
      </c>
      <c r="F21" s="5">
        <v>-1914.3476857072201</v>
      </c>
      <c r="G21" s="5">
        <f>F21+D21</f>
        <v>-1913.8517031972201</v>
      </c>
      <c r="H21" s="5">
        <v>-1913.22027793437</v>
      </c>
      <c r="I21" s="5">
        <f t="shared" ref="I21:I23" si="10">H21+D21</f>
        <v>-1912.72429542437</v>
      </c>
      <c r="J21" s="5">
        <v>-1912.2482346519801</v>
      </c>
      <c r="K21" s="5">
        <f t="shared" ref="K21:K23" si="11">J21+D21</f>
        <v>-1911.7522521419801</v>
      </c>
      <c r="L21" s="5">
        <v>-1911.72657254914</v>
      </c>
      <c r="M21" s="5">
        <f t="shared" si="0"/>
        <v>-1911.23059003914</v>
      </c>
      <c r="N21" s="15">
        <v>-1912.9400141961501</v>
      </c>
      <c r="O21" s="15">
        <f t="shared" si="1"/>
        <v>-1912.4440316861501</v>
      </c>
      <c r="P21" s="15">
        <v>-1909.86099626331</v>
      </c>
      <c r="Q21" s="5">
        <f t="shared" si="9"/>
        <v>-1909.36501375331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2:40">
      <c r="B22" s="4" t="s">
        <v>19</v>
      </c>
      <c r="C22" s="5">
        <v>-1912.50154204</v>
      </c>
      <c r="D22" s="5">
        <f t="shared" si="8"/>
        <v>0.49581940999996732</v>
      </c>
      <c r="E22" s="5">
        <v>-1912.00572263</v>
      </c>
      <c r="F22" s="5">
        <v>-1914.33274366311</v>
      </c>
      <c r="G22" s="5">
        <f>F22+D22</f>
        <v>-1913.8369242531101</v>
      </c>
      <c r="H22" s="5">
        <v>-1913.2025916549301</v>
      </c>
      <c r="I22" s="5">
        <f t="shared" si="10"/>
        <v>-1912.7067722449301</v>
      </c>
      <c r="J22" s="5">
        <v>-1912.2350706556001</v>
      </c>
      <c r="K22" s="5">
        <f t="shared" si="11"/>
        <v>-1911.7392512456001</v>
      </c>
      <c r="L22" s="5">
        <v>-1911.7169682748399</v>
      </c>
      <c r="M22" s="5">
        <f t="shared" si="0"/>
        <v>-1911.22114886484</v>
      </c>
      <c r="N22" s="15">
        <v>-1912.9293144261801</v>
      </c>
      <c r="O22" s="15">
        <f t="shared" si="1"/>
        <v>-1912.4334950161801</v>
      </c>
      <c r="P22" s="15">
        <v>-1909.84956438112</v>
      </c>
      <c r="Q22" s="5">
        <f t="shared" si="9"/>
        <v>-1909.35374497112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>
      <c r="B23" s="4" t="s">
        <v>20</v>
      </c>
      <c r="C23" s="5">
        <v>-1912.50608573</v>
      </c>
      <c r="D23" s="5">
        <f t="shared" si="8"/>
        <v>0.4963225199999215</v>
      </c>
      <c r="E23" s="5">
        <v>-1912.0097632100001</v>
      </c>
      <c r="F23" s="5">
        <v>-1914.33441625463</v>
      </c>
      <c r="G23" s="5">
        <f>F23+D23</f>
        <v>-1913.8380937346301</v>
      </c>
      <c r="H23" s="5">
        <v>-1913.2028377388699</v>
      </c>
      <c r="I23" s="5">
        <f t="shared" si="10"/>
        <v>-1912.70651521887</v>
      </c>
      <c r="J23" s="5">
        <v>-1912.2361006981801</v>
      </c>
      <c r="K23" s="5">
        <f t="shared" si="11"/>
        <v>-1911.7397781781801</v>
      </c>
      <c r="L23" s="5">
        <v>-1911.71904448191</v>
      </c>
      <c r="M23" s="5">
        <f t="shared" si="0"/>
        <v>-1911.2227219619101</v>
      </c>
      <c r="N23" s="15">
        <v>-1912.9294471544199</v>
      </c>
      <c r="O23" s="15">
        <f t="shared" si="1"/>
        <v>-1912.43312463442</v>
      </c>
      <c r="P23" s="15">
        <v>-1909.8518514295999</v>
      </c>
      <c r="Q23" s="5">
        <f t="shared" si="9"/>
        <v>-1909.3555289096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40">
      <c r="B24" s="4">
        <v>8</v>
      </c>
      <c r="C24" s="6">
        <v>-2221.2237599999999</v>
      </c>
      <c r="D24" s="5">
        <f t="shared" ref="D24:D25" si="12">E24-C24</f>
        <v>0.61800999999968553</v>
      </c>
      <c r="E24" s="6">
        <v>-2220.6057500000002</v>
      </c>
      <c r="F24" s="6">
        <v>-2223.1737199999998</v>
      </c>
      <c r="G24" s="6">
        <v>-2222.5557199999998</v>
      </c>
      <c r="H24" s="6">
        <v>-2221.85851</v>
      </c>
      <c r="I24" s="5">
        <f t="shared" ref="I24:I25" si="13">H24+D24</f>
        <v>-2221.2405000000003</v>
      </c>
      <c r="J24" s="6">
        <v>-2220.7055399999999</v>
      </c>
      <c r="K24" s="6">
        <v>-2220.08754</v>
      </c>
      <c r="L24" s="6">
        <v>-2220.1266599999999</v>
      </c>
      <c r="M24" s="6">
        <v>-2219.5086500000002</v>
      </c>
      <c r="N24" s="15">
        <v>-2221.5225061860301</v>
      </c>
      <c r="O24" s="6">
        <f t="shared" si="1"/>
        <v>-2220.9044961860304</v>
      </c>
      <c r="P24" s="15">
        <v>-2218.0143146876399</v>
      </c>
      <c r="Q24" s="5">
        <f t="shared" ref="Q24:Q25" si="14">P24+D24</f>
        <v>-2217.3963046876402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2:40">
      <c r="B25" s="4" t="s">
        <v>21</v>
      </c>
      <c r="C25" s="5">
        <v>-2221.2220948999998</v>
      </c>
      <c r="D25" s="5">
        <f t="shared" si="12"/>
        <v>0.61983212999984971</v>
      </c>
      <c r="E25" s="5">
        <v>-2220.6022627699999</v>
      </c>
      <c r="F25" s="5">
        <v>-2223.1708038785</v>
      </c>
      <c r="G25" s="5">
        <f>F25+D25</f>
        <v>-2222.5509717485002</v>
      </c>
      <c r="H25" s="5">
        <v>-2221.85145943202</v>
      </c>
      <c r="I25" s="5">
        <f t="shared" si="13"/>
        <v>-2221.2316273020201</v>
      </c>
      <c r="J25" s="5">
        <v>-2220.7014113278901</v>
      </c>
      <c r="K25" s="5">
        <f>J25+D25</f>
        <v>-2220.0815791978903</v>
      </c>
      <c r="L25" s="5">
        <v>-2220.12646972015</v>
      </c>
      <c r="M25" s="5">
        <f t="shared" ref="M25:M37" si="15">L25+D25</f>
        <v>-2219.5066375901501</v>
      </c>
      <c r="N25" s="15">
        <v>-2221.5233647366799</v>
      </c>
      <c r="O25" s="15">
        <f t="shared" si="1"/>
        <v>-2220.9035326066801</v>
      </c>
      <c r="P25" s="15">
        <v>-2218.0120995297102</v>
      </c>
      <c r="Q25" s="5">
        <f t="shared" si="14"/>
        <v>-2217.3922673997104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2:40">
      <c r="B26" s="4" t="s">
        <v>22</v>
      </c>
      <c r="C26" s="6">
        <v>-2221.2232800000002</v>
      </c>
      <c r="D26" s="6">
        <v>0.61889000000000005</v>
      </c>
      <c r="E26" s="6">
        <v>-2220.60439</v>
      </c>
      <c r="F26" s="6">
        <v>-2223.1698999999999</v>
      </c>
      <c r="G26" s="6">
        <v>-2222.5510100000001</v>
      </c>
      <c r="H26" s="6">
        <v>-2221.8505599999999</v>
      </c>
      <c r="I26" s="6">
        <v>-2221.2316700000001</v>
      </c>
      <c r="J26" s="6">
        <v>-2220.6935800000001</v>
      </c>
      <c r="K26" s="6">
        <v>-2220.0746899999999</v>
      </c>
      <c r="L26" s="6">
        <v>-2220.1182554234601</v>
      </c>
      <c r="M26" s="6">
        <f t="shared" si="15"/>
        <v>-2219.4993654234599</v>
      </c>
      <c r="N26" s="6">
        <v>-2221.5132400000002</v>
      </c>
      <c r="O26" s="6">
        <v>-2220.89435</v>
      </c>
      <c r="P26" s="15">
        <v>-2218.0013387006802</v>
      </c>
      <c r="Q26" s="5">
        <f t="shared" ref="Q26:Q31" si="16">P26+D26</f>
        <v>-2217.38244870068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2:40">
      <c r="B27" s="4" t="s">
        <v>23</v>
      </c>
      <c r="C27" s="6">
        <v>-2221.2196199999998</v>
      </c>
      <c r="D27" s="6">
        <v>0.61948000000000003</v>
      </c>
      <c r="E27" s="6">
        <v>-2220.60014</v>
      </c>
      <c r="F27" s="6">
        <v>-2223.1657599999999</v>
      </c>
      <c r="G27" s="6">
        <v>-2222.54628</v>
      </c>
      <c r="H27" s="6">
        <v>-2221.84681</v>
      </c>
      <c r="I27" s="6">
        <v>-2221.22732</v>
      </c>
      <c r="J27" s="6">
        <v>-2220.6897100000001</v>
      </c>
      <c r="K27" s="6">
        <v>-2220.0702299999998</v>
      </c>
      <c r="L27" s="6">
        <v>-2220.1161971555498</v>
      </c>
      <c r="M27" s="6">
        <f t="shared" si="15"/>
        <v>-2219.49671715555</v>
      </c>
      <c r="N27" s="6">
        <v>-2221.50929</v>
      </c>
      <c r="O27" s="6">
        <v>-2220.8898100000001</v>
      </c>
      <c r="P27" s="15">
        <v>-2218.00023578028</v>
      </c>
      <c r="Q27" s="5">
        <f t="shared" si="16"/>
        <v>-2217.3807557802802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2:40">
      <c r="B28" s="4" t="s">
        <v>24</v>
      </c>
      <c r="C28" s="6">
        <v>-2221.2181799999998</v>
      </c>
      <c r="D28" s="6">
        <v>0.61897000000000002</v>
      </c>
      <c r="E28" s="6">
        <v>-2220.5992099999999</v>
      </c>
      <c r="F28" s="6">
        <v>-2223.1674600000001</v>
      </c>
      <c r="G28" s="6">
        <v>-2222.5484900000001</v>
      </c>
      <c r="H28" s="6">
        <v>-2221.8497600000001</v>
      </c>
      <c r="I28" s="6">
        <v>-2221.2307799999999</v>
      </c>
      <c r="J28" s="6">
        <v>-2220.6930699999998</v>
      </c>
      <c r="K28" s="6">
        <v>-2220.0740900000001</v>
      </c>
      <c r="L28" s="6">
        <v>-2220.1193509661698</v>
      </c>
      <c r="M28" s="6">
        <f t="shared" si="15"/>
        <v>-2219.5003809661698</v>
      </c>
      <c r="N28" s="6">
        <v>-2221.5129099999999</v>
      </c>
      <c r="O28" s="6">
        <v>-2220.8939399999999</v>
      </c>
      <c r="P28" s="15">
        <v>-2218.00389085189</v>
      </c>
      <c r="Q28" s="5">
        <f t="shared" si="16"/>
        <v>-2217.38492085189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2:40">
      <c r="B29" s="4" t="s">
        <v>25</v>
      </c>
      <c r="C29" s="6">
        <v>-2221.24532</v>
      </c>
      <c r="D29" s="5">
        <f t="shared" ref="D29:D31" si="17">E29-C29</f>
        <v>0.62066000000004351</v>
      </c>
      <c r="E29" s="6">
        <v>-2220.6246599999999</v>
      </c>
      <c r="F29" s="6">
        <v>-2223.1879899999999</v>
      </c>
      <c r="G29" s="6">
        <v>-2222.5673400000001</v>
      </c>
      <c r="H29" s="6">
        <v>-2221.8691600000002</v>
      </c>
      <c r="I29" s="6">
        <v>-2221.2485099999999</v>
      </c>
      <c r="J29" s="6">
        <v>-2220.7137299999999</v>
      </c>
      <c r="K29" s="6">
        <v>-2220.0930800000001</v>
      </c>
      <c r="L29" s="6">
        <v>-2220.1407428377202</v>
      </c>
      <c r="M29" s="6">
        <f t="shared" si="15"/>
        <v>-2219.5200828377201</v>
      </c>
      <c r="N29" s="6">
        <v>-2221.5307509999998</v>
      </c>
      <c r="O29" s="6">
        <f>N29+D29</f>
        <v>-2220.9100909999997</v>
      </c>
      <c r="P29" s="15">
        <v>-2218.0271261161702</v>
      </c>
      <c r="Q29" s="5">
        <f t="shared" si="16"/>
        <v>-2217.4064661161701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2:40">
      <c r="B30" s="14" t="s">
        <v>26</v>
      </c>
      <c r="C30" s="6">
        <v>-2221.2283400000001</v>
      </c>
      <c r="D30" s="5">
        <f t="shared" si="17"/>
        <v>0.61984000000029482</v>
      </c>
      <c r="E30" s="6">
        <v>-2220.6084999999998</v>
      </c>
      <c r="F30" s="6">
        <v>-2223.1773800000001</v>
      </c>
      <c r="G30" s="6">
        <v>-2222.5575399999998</v>
      </c>
      <c r="H30" s="6">
        <v>-2221.85691</v>
      </c>
      <c r="I30" s="6">
        <v>-2221.2370599999999</v>
      </c>
      <c r="J30" s="6">
        <v>-2220.7000600000001</v>
      </c>
      <c r="K30" s="6">
        <v>-2220.0802199999998</v>
      </c>
      <c r="L30" s="6">
        <v>-2220.1229800000001</v>
      </c>
      <c r="M30" s="6">
        <f t="shared" si="15"/>
        <v>-2219.5031399999998</v>
      </c>
      <c r="N30" s="6">
        <v>-2221.5196270000001</v>
      </c>
      <c r="O30" s="6">
        <f>N30+D30</f>
        <v>-2220.8997869999998</v>
      </c>
      <c r="P30" s="15">
        <v>-2218.0062494644999</v>
      </c>
      <c r="Q30" s="5">
        <f t="shared" si="16"/>
        <v>-2217.3864094644996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2:40">
      <c r="B31" s="14" t="s">
        <v>27</v>
      </c>
      <c r="C31" s="6">
        <v>-2221.2231700000002</v>
      </c>
      <c r="D31" s="5">
        <f t="shared" si="17"/>
        <v>0.61878000000024258</v>
      </c>
      <c r="E31" s="6">
        <v>-2220.60439</v>
      </c>
      <c r="F31" s="6">
        <v>-2223.1718500000002</v>
      </c>
      <c r="G31" s="6">
        <v>-2222.5530699999999</v>
      </c>
      <c r="H31" s="6">
        <v>-2221.8502400000002</v>
      </c>
      <c r="I31" s="6">
        <v>-2221.2314500000002</v>
      </c>
      <c r="J31" s="6">
        <v>-2220.6944699999999</v>
      </c>
      <c r="K31" s="6">
        <v>-2220.0756900000001</v>
      </c>
      <c r="L31" s="6">
        <v>-2220.11733</v>
      </c>
      <c r="M31" s="6">
        <f t="shared" si="15"/>
        <v>-2219.4985499999998</v>
      </c>
      <c r="N31" s="6">
        <v>-2221.5141170000002</v>
      </c>
      <c r="O31" s="6">
        <f>N31+D31</f>
        <v>-2220.8953369999999</v>
      </c>
      <c r="P31" s="15">
        <v>-2218.0001621090801</v>
      </c>
      <c r="Q31" s="5">
        <f t="shared" si="16"/>
        <v>-2217.3813821090798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2:40">
      <c r="B32" s="4" t="s">
        <v>38</v>
      </c>
      <c r="C32" s="6">
        <v>-2032.6244200000001</v>
      </c>
      <c r="D32" s="6">
        <v>0.60694999999999999</v>
      </c>
      <c r="E32" s="6">
        <v>-2032.01747</v>
      </c>
      <c r="F32" s="6">
        <v>-2034.4840899999999</v>
      </c>
      <c r="G32" s="6">
        <v>-2033.8771400000001</v>
      </c>
      <c r="H32" s="6">
        <v>-2033.2573299999999</v>
      </c>
      <c r="I32" s="6">
        <v>-2032.65038</v>
      </c>
      <c r="J32" s="6">
        <v>-2032.2207699999999</v>
      </c>
      <c r="K32" s="6">
        <v>-2031.61383</v>
      </c>
      <c r="L32" s="6">
        <v>-2031.6374109999999</v>
      </c>
      <c r="M32" s="6">
        <f t="shared" si="15"/>
        <v>-2031.0304609999998</v>
      </c>
      <c r="N32" s="6">
        <v>-2032.932597</v>
      </c>
      <c r="O32" s="6">
        <v>-2032.32565</v>
      </c>
      <c r="P32" s="15">
        <v>-2029.6745305842201</v>
      </c>
      <c r="Q32" s="5">
        <f>P32+D32</f>
        <v>-2029.06758058422</v>
      </c>
      <c r="R32" s="5">
        <v>-2029.6913747065801</v>
      </c>
      <c r="S32" s="5">
        <f>R32+D32</f>
        <v>-2029.08442470658</v>
      </c>
      <c r="T32" s="5"/>
      <c r="U32" s="5">
        <f>AO81+S104</f>
        <v>-2217.3925589367691</v>
      </c>
      <c r="V32" s="5">
        <f>(U32-S10)*627.5096</f>
        <v>23.664057234575608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>
      <c r="B33" s="4" t="s">
        <v>39</v>
      </c>
      <c r="C33" s="6">
        <v>-2032.6241199999999</v>
      </c>
      <c r="D33" s="6">
        <v>0.60753999999999997</v>
      </c>
      <c r="E33" s="6">
        <v>-2032.01658</v>
      </c>
      <c r="F33" s="6">
        <v>-2034.4844800000001</v>
      </c>
      <c r="G33" s="6">
        <v>-2033.8769400000001</v>
      </c>
      <c r="H33" s="6">
        <v>-2033.2570499999999</v>
      </c>
      <c r="I33" s="6">
        <v>-2032.64951</v>
      </c>
      <c r="J33" s="6">
        <v>-2032.2201299999999</v>
      </c>
      <c r="K33" s="6">
        <v>-2031.61259</v>
      </c>
      <c r="L33" s="6">
        <v>-2031.63741</v>
      </c>
      <c r="M33" s="6">
        <f t="shared" si="15"/>
        <v>-2031.0298700000001</v>
      </c>
      <c r="N33" s="6">
        <v>-2032.9324610000001</v>
      </c>
      <c r="O33" s="6">
        <v>-2032.32492</v>
      </c>
      <c r="P33" s="15">
        <v>-2029.6745613278299</v>
      </c>
      <c r="Q33" s="5">
        <f t="shared" ref="Q33" si="18">P33+D33</f>
        <v>-2029.0670213278299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40">
      <c r="B34" s="4" t="s">
        <v>98</v>
      </c>
      <c r="C34" s="6">
        <v>-2032.6168399999999</v>
      </c>
      <c r="D34" s="5">
        <f t="shared" ref="D34:D35" si="19">E34-C34</f>
        <v>0.60753999999997177</v>
      </c>
      <c r="E34" s="6">
        <v>-2032.0092999999999</v>
      </c>
      <c r="F34" s="6">
        <v>-2034.47102</v>
      </c>
      <c r="G34" s="6">
        <v>-2033.86347</v>
      </c>
      <c r="H34" s="6">
        <v>-2033.23604</v>
      </c>
      <c r="I34" s="6">
        <v>-2032.6285</v>
      </c>
      <c r="J34" s="6">
        <v>-2032.2037</v>
      </c>
      <c r="K34" s="6">
        <v>-2031.5961600000001</v>
      </c>
      <c r="L34" s="6">
        <v>-2031.62264</v>
      </c>
      <c r="M34" s="6">
        <f t="shared" si="15"/>
        <v>-2031.0151000000001</v>
      </c>
      <c r="N34" s="6">
        <v>-2032.9180200000001</v>
      </c>
      <c r="O34" s="6">
        <f>N34+D34</f>
        <v>-2032.3104800000001</v>
      </c>
      <c r="P34" s="15">
        <v>-2029.6552496982899</v>
      </c>
      <c r="Q34" s="5">
        <f>P34+D34</f>
        <v>-2029.04770969829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2:40">
      <c r="B35" s="4" t="s">
        <v>99</v>
      </c>
      <c r="C35" s="6">
        <v>-2032.6132700000001</v>
      </c>
      <c r="D35" s="5">
        <f t="shared" si="19"/>
        <v>0.60725999999999658</v>
      </c>
      <c r="E35" s="6">
        <v>-2032.0060100000001</v>
      </c>
      <c r="F35" s="6">
        <v>-2034.46956</v>
      </c>
      <c r="G35" s="6">
        <v>-2033.8623</v>
      </c>
      <c r="H35" s="6">
        <v>-2033.2354499999999</v>
      </c>
      <c r="I35" s="6">
        <v>-2032.6281899999999</v>
      </c>
      <c r="J35" s="6">
        <v>-2032.20281</v>
      </c>
      <c r="K35" s="6">
        <v>-2031.59555</v>
      </c>
      <c r="L35" s="6">
        <v>-2031.6217899999999</v>
      </c>
      <c r="M35" s="6">
        <f t="shared" si="15"/>
        <v>-2031.0145299999999</v>
      </c>
      <c r="N35" s="6">
        <v>-2032.9170389999999</v>
      </c>
      <c r="O35" s="6">
        <f>N35+D35</f>
        <v>-2032.3097789999999</v>
      </c>
      <c r="P35" s="15">
        <v>-2029.65580527099</v>
      </c>
      <c r="Q35" s="5">
        <f>P35+D35</f>
        <v>-2029.04854527099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2:40">
      <c r="B36" s="4" t="s">
        <v>28</v>
      </c>
      <c r="C36" s="6">
        <v>-1683.8298199999999</v>
      </c>
      <c r="D36" s="6">
        <v>0.45424999999999999</v>
      </c>
      <c r="E36" s="6">
        <v>-1683.37556</v>
      </c>
      <c r="F36" s="6">
        <v>-1685.58332</v>
      </c>
      <c r="G36" s="6">
        <v>-1685.12907</v>
      </c>
      <c r="H36" s="6">
        <v>-1684.58178</v>
      </c>
      <c r="I36" s="6">
        <v>-1684.12753</v>
      </c>
      <c r="J36" s="6">
        <v>-1683.76007</v>
      </c>
      <c r="K36" s="6">
        <v>-1683.30582</v>
      </c>
      <c r="L36" s="6">
        <v>-1683.2474400000001</v>
      </c>
      <c r="M36" s="6">
        <f t="shared" si="15"/>
        <v>-1682.7931900000001</v>
      </c>
      <c r="N36" s="6">
        <v>-1684.3304760000001</v>
      </c>
      <c r="O36" s="6">
        <f>N36+D36</f>
        <v>-1683.8762260000001</v>
      </c>
      <c r="P36" s="6">
        <v>-1681.55933</v>
      </c>
      <c r="Q36" s="5">
        <f t="shared" ref="Q36:Q37" si="20">P36+D36</f>
        <v>-1681.10508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2:40">
      <c r="B37" s="4" t="s">
        <v>29</v>
      </c>
      <c r="C37" s="5">
        <v>-1683.82980432</v>
      </c>
      <c r="D37" s="5">
        <f>E37-C37</f>
        <v>0.45413123000002997</v>
      </c>
      <c r="E37" s="5">
        <v>-1683.37567309</v>
      </c>
      <c r="F37" s="5">
        <v>-1685.58360083037</v>
      </c>
      <c r="G37" s="5">
        <f>F37+D37</f>
        <v>-1685.1294696003699</v>
      </c>
      <c r="H37" s="5">
        <v>-1684.5823892037799</v>
      </c>
      <c r="I37" s="5">
        <f>H37+D37</f>
        <v>-1684.1282579737799</v>
      </c>
      <c r="J37" s="5">
        <v>-1683.76058424848</v>
      </c>
      <c r="K37" s="5">
        <f>J37+D37</f>
        <v>-1683.3064530184799</v>
      </c>
      <c r="L37" s="5">
        <v>-1683.24790580837</v>
      </c>
      <c r="M37" s="5">
        <f t="shared" si="15"/>
        <v>-1682.7937745783699</v>
      </c>
      <c r="N37" s="15">
        <v>-1684.3312436436299</v>
      </c>
      <c r="O37" s="6">
        <f>N37+D37</f>
        <v>-1683.8771124136299</v>
      </c>
      <c r="P37" s="15">
        <v>-1681.56016185111</v>
      </c>
      <c r="Q37" s="5">
        <f t="shared" si="20"/>
        <v>-1681.10603062111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2:40">
      <c r="B38" s="4" t="s">
        <v>30</v>
      </c>
      <c r="C38" s="6">
        <v>-537.25099999999998</v>
      </c>
      <c r="D38" s="6">
        <v>0.14008999999999999</v>
      </c>
      <c r="E38" s="6">
        <v>-537.11090999999999</v>
      </c>
      <c r="F38" s="6">
        <v>-537.56686000000002</v>
      </c>
      <c r="G38" s="6">
        <f>F38+D38</f>
        <v>-537.42677000000003</v>
      </c>
      <c r="H38" s="6">
        <v>-537.25275999999997</v>
      </c>
      <c r="I38" s="6">
        <v>-537.11266999999998</v>
      </c>
      <c r="J38" s="6">
        <v>-536.92566999999997</v>
      </c>
      <c r="K38" s="6">
        <v>-536.78557999999998</v>
      </c>
      <c r="L38" s="6">
        <v>-536.86193358449498</v>
      </c>
      <c r="M38" s="5">
        <f t="shared" ref="M38:M44" si="21">L38+D38</f>
        <v>-536.72184358449499</v>
      </c>
      <c r="N38" s="6">
        <v>-537.17596508019699</v>
      </c>
      <c r="O38" s="6">
        <f>N38+D38</f>
        <v>-537.035875080197</v>
      </c>
      <c r="P38" s="15">
        <v>-536.43349899706197</v>
      </c>
      <c r="Q38" s="5">
        <f t="shared" ref="Q38:Q39" si="22">P38+D38</f>
        <v>-536.29340899706199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2:40">
      <c r="B39" s="4" t="s">
        <v>31</v>
      </c>
      <c r="C39" s="5">
        <v>-537.24513208999997</v>
      </c>
      <c r="D39" s="5">
        <f>E39-C39</f>
        <v>0.13964936000002126</v>
      </c>
      <c r="E39" s="5">
        <v>-537.10548272999995</v>
      </c>
      <c r="F39" s="5">
        <v>-537.56538036279403</v>
      </c>
      <c r="G39" s="5">
        <f>F39+D39</f>
        <v>-537.42573100279401</v>
      </c>
      <c r="H39" s="5">
        <v>-537.251557239259</v>
      </c>
      <c r="I39" s="5">
        <f>H39+D39</f>
        <v>-537.11190787925898</v>
      </c>
      <c r="J39" s="5">
        <v>-536.92473325817298</v>
      </c>
      <c r="K39" s="5">
        <f>J39+D39</f>
        <v>-536.78508389817296</v>
      </c>
      <c r="L39" s="5">
        <v>-536.86149728493899</v>
      </c>
      <c r="M39" s="5">
        <f t="shared" si="21"/>
        <v>-536.72184792493897</v>
      </c>
      <c r="N39" s="15">
        <v>-537.17557920300806</v>
      </c>
      <c r="O39" s="6">
        <f t="shared" ref="O39:O40" si="23">N39+D39</f>
        <v>-537.03592984300803</v>
      </c>
      <c r="P39" s="15">
        <v>-536.43297755532797</v>
      </c>
      <c r="Q39" s="5">
        <f t="shared" si="22"/>
        <v>-536.29332819532794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2:40">
      <c r="B40" s="4" t="s">
        <v>32</v>
      </c>
      <c r="C40" s="5">
        <v>-537.24494374999995</v>
      </c>
      <c r="D40" s="5">
        <f>E40-C40</f>
        <v>0.1399710899999036</v>
      </c>
      <c r="E40" s="5">
        <v>-537.10497266000004</v>
      </c>
      <c r="F40" s="5">
        <v>-537.56316604724202</v>
      </c>
      <c r="G40" s="5">
        <f>F40+D40</f>
        <v>-537.42319495724212</v>
      </c>
      <c r="H40" s="5">
        <v>-537.24821039892595</v>
      </c>
      <c r="I40" s="5">
        <f>H40+D40</f>
        <v>-537.10823930892604</v>
      </c>
      <c r="J40" s="5">
        <v>-536.92141903128197</v>
      </c>
      <c r="K40" s="5">
        <f>J40+D40</f>
        <v>-536.78144794128207</v>
      </c>
      <c r="L40" s="5">
        <v>-536.85724189306598</v>
      </c>
      <c r="M40" s="5">
        <f t="shared" si="21"/>
        <v>-536.71727080306607</v>
      </c>
      <c r="N40" s="6">
        <v>-537.17124691088202</v>
      </c>
      <c r="O40" s="6">
        <f t="shared" si="23"/>
        <v>-537.03127582088212</v>
      </c>
      <c r="P40" s="15">
        <v>-536.42831515823502</v>
      </c>
      <c r="Q40" s="5">
        <f>P40+D40</f>
        <v>-536.28834406823512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2:40">
      <c r="B41" s="4" t="s">
        <v>33</v>
      </c>
      <c r="C41" s="5">
        <v>-537.80157663</v>
      </c>
      <c r="D41" s="5">
        <f t="shared" ref="D41:D43" si="24">E41-C41</f>
        <v>0.15411190999998325</v>
      </c>
      <c r="E41" s="5">
        <v>-537.64746472000002</v>
      </c>
      <c r="F41" s="5">
        <v>-538.03973067792003</v>
      </c>
      <c r="G41" s="5">
        <f t="shared" ref="G41:G43" si="25">F41+D41</f>
        <v>-537.88561876792005</v>
      </c>
      <c r="H41" s="5">
        <v>-537.72752628596402</v>
      </c>
      <c r="I41" s="5">
        <f t="shared" ref="I41:I43" si="26">H41+D41</f>
        <v>-537.57341437596403</v>
      </c>
      <c r="J41" s="5">
        <v>-537.40269846070998</v>
      </c>
      <c r="K41" s="5">
        <f t="shared" ref="K41:K43" si="27">J41+D41</f>
        <v>-537.24858655071</v>
      </c>
      <c r="L41" s="5">
        <v>-537.33484658277496</v>
      </c>
      <c r="M41" s="5">
        <f t="shared" si="21"/>
        <v>-537.18073467277497</v>
      </c>
      <c r="N41" s="15">
        <v>-537.64935217028699</v>
      </c>
      <c r="O41" s="15">
        <f t="shared" ref="O41:O56" si="28">N41+D41</f>
        <v>-537.49524026028701</v>
      </c>
      <c r="P41" s="15">
        <v>-536.91572094097</v>
      </c>
      <c r="Q41" s="5">
        <f t="shared" ref="Q41:Q43" si="29">P41+D41</f>
        <v>-536.76160903097002</v>
      </c>
      <c r="R41" s="5"/>
      <c r="S41" s="5"/>
      <c r="T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2:40">
      <c r="B42" s="4" t="s">
        <v>34</v>
      </c>
      <c r="C42" s="5">
        <v>-537.80279519999999</v>
      </c>
      <c r="D42" s="5">
        <f t="shared" si="24"/>
        <v>0.15434364999998706</v>
      </c>
      <c r="E42" s="5">
        <v>-537.64845155</v>
      </c>
      <c r="F42" s="5">
        <v>-538.04170980086803</v>
      </c>
      <c r="G42" s="5">
        <f t="shared" si="25"/>
        <v>-537.88736615086805</v>
      </c>
      <c r="H42" s="5">
        <v>-537.72913923581996</v>
      </c>
      <c r="I42" s="5">
        <f t="shared" si="26"/>
        <v>-537.57479558581997</v>
      </c>
      <c r="J42" s="5">
        <v>-537.40429502348502</v>
      </c>
      <c r="K42" s="5">
        <f t="shared" si="27"/>
        <v>-537.24995137348503</v>
      </c>
      <c r="L42" s="5">
        <v>-537.33643762021904</v>
      </c>
      <c r="M42" s="5">
        <f t="shared" si="21"/>
        <v>-537.18209397021906</v>
      </c>
      <c r="N42" s="15">
        <v>-537.65067297386497</v>
      </c>
      <c r="O42" s="15">
        <f t="shared" si="28"/>
        <v>-537.49632932386498</v>
      </c>
      <c r="P42" s="15">
        <v>-536.91699678102896</v>
      </c>
      <c r="Q42" s="5">
        <f t="shared" si="29"/>
        <v>-536.76265313102897</v>
      </c>
      <c r="R42" s="5"/>
      <c r="S42" s="5"/>
      <c r="T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2:40">
      <c r="B43" s="4" t="s">
        <v>35</v>
      </c>
      <c r="C43" s="5">
        <v>-537.80489514999999</v>
      </c>
      <c r="D43" s="5">
        <f t="shared" si="24"/>
        <v>0.15426112000000103</v>
      </c>
      <c r="E43" s="5">
        <v>-537.65063402999999</v>
      </c>
      <c r="F43" s="5">
        <v>-538.04506257040396</v>
      </c>
      <c r="G43" s="5">
        <f t="shared" si="25"/>
        <v>-537.89080145040396</v>
      </c>
      <c r="H43" s="5">
        <v>-537.73300675033704</v>
      </c>
      <c r="I43" s="5">
        <f t="shared" si="26"/>
        <v>-537.57874563033704</v>
      </c>
      <c r="J43" s="5">
        <v>-537.407952364072</v>
      </c>
      <c r="K43" s="5">
        <f t="shared" si="27"/>
        <v>-537.253691244072</v>
      </c>
      <c r="L43" s="5">
        <v>-537.34009035138695</v>
      </c>
      <c r="M43" s="5">
        <f t="shared" si="21"/>
        <v>-537.18582923138695</v>
      </c>
      <c r="N43" s="15">
        <v>-537.65423709604704</v>
      </c>
      <c r="O43" s="15">
        <f t="shared" si="28"/>
        <v>-537.49997597604704</v>
      </c>
      <c r="P43" s="15">
        <v>-536.92068960291704</v>
      </c>
      <c r="Q43" s="5">
        <f t="shared" si="29"/>
        <v>-536.76642848291704</v>
      </c>
      <c r="R43" s="5"/>
      <c r="S43" s="5"/>
      <c r="T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2:40">
      <c r="B44" s="4">
        <v>17</v>
      </c>
      <c r="C44" s="5">
        <v>-348.60947656000002</v>
      </c>
      <c r="D44" s="5">
        <f>E44-C44</f>
        <v>0.12736631000001353</v>
      </c>
      <c r="E44" s="5">
        <v>-348.48211025000001</v>
      </c>
      <c r="F44" s="5">
        <v>-348.84689713008697</v>
      </c>
      <c r="G44" s="6">
        <f t="shared" ref="G44" si="30">F44+D44</f>
        <v>-348.71953082008696</v>
      </c>
      <c r="H44" s="5">
        <v>-348.62578175826297</v>
      </c>
      <c r="I44" s="5">
        <f>H44+D44</f>
        <v>-348.49841544826296</v>
      </c>
      <c r="J44" s="5">
        <v>-348.41702962871301</v>
      </c>
      <c r="K44" s="5">
        <f>J44+D44</f>
        <v>-348.289663318713</v>
      </c>
      <c r="L44" s="5">
        <v>-348.34581808255803</v>
      </c>
      <c r="M44" s="5">
        <f t="shared" si="21"/>
        <v>-348.21845177255801</v>
      </c>
      <c r="N44" s="15">
        <v>-348.56207135146201</v>
      </c>
      <c r="O44" s="15">
        <f t="shared" si="28"/>
        <v>-348.434705041462</v>
      </c>
      <c r="P44" s="15">
        <v>-348.06708967020899</v>
      </c>
      <c r="Q44" s="5">
        <f t="shared" ref="Q44" si="31">P44+D44</f>
        <v>-347.93972336020897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2:40">
      <c r="B45" s="4" t="s">
        <v>36</v>
      </c>
      <c r="C45" s="5">
        <v>-2032.5987869400001</v>
      </c>
      <c r="D45" s="5">
        <f>E45-C45</f>
        <v>0.60840885000015987</v>
      </c>
      <c r="E45" s="5">
        <v>-2031.9903780899999</v>
      </c>
      <c r="F45" s="5">
        <v>-2034.4566065189399</v>
      </c>
      <c r="G45" s="5">
        <f>F45+D45</f>
        <v>-2033.8481976689397</v>
      </c>
      <c r="H45" s="5">
        <v>-2033.2296754711799</v>
      </c>
      <c r="I45" s="5">
        <f>H45+D45</f>
        <v>-2032.6212666211798</v>
      </c>
      <c r="J45" s="5">
        <v>-2032.20535861654</v>
      </c>
      <c r="K45" s="5">
        <f>J45+D45</f>
        <v>-2031.5969497665399</v>
      </c>
      <c r="L45" s="5">
        <v>-2031.61776563385</v>
      </c>
      <c r="M45" s="5">
        <f t="shared" ref="M45:M56" si="32">L45+D45</f>
        <v>-2031.0093567838499</v>
      </c>
      <c r="N45" s="15">
        <v>-2032.91777263634</v>
      </c>
      <c r="O45" s="15">
        <f t="shared" si="28"/>
        <v>-2032.3093637863399</v>
      </c>
      <c r="P45" s="15">
        <v>-2029.6585831513701</v>
      </c>
      <c r="Q45" s="5">
        <f>P45+D45</f>
        <v>-2029.0501743013699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2:40">
      <c r="B46" s="4" t="s">
        <v>37</v>
      </c>
      <c r="C46" s="6">
        <v>-2032.59771</v>
      </c>
      <c r="D46" s="5">
        <f>E46-C46</f>
        <v>0.60869000000002416</v>
      </c>
      <c r="E46" s="6">
        <v>-2031.98902</v>
      </c>
      <c r="F46" s="6">
        <v>-2034.45462</v>
      </c>
      <c r="G46" s="5">
        <f>F46+D46</f>
        <v>-2033.84593</v>
      </c>
      <c r="H46" s="6">
        <v>-2033.2272499999999</v>
      </c>
      <c r="I46" s="5">
        <f>H46+D46</f>
        <v>-2032.6185599999999</v>
      </c>
      <c r="J46" s="6">
        <v>-2032.2023999999999</v>
      </c>
      <c r="K46" s="5">
        <f>J46+D46</f>
        <v>-2031.5937099999999</v>
      </c>
      <c r="L46" s="6">
        <v>-2031.61519</v>
      </c>
      <c r="M46" s="5">
        <f t="shared" si="32"/>
        <v>-2031.0065</v>
      </c>
      <c r="N46" s="15">
        <v>-2032.9148017438799</v>
      </c>
      <c r="O46" s="15">
        <f t="shared" si="28"/>
        <v>-2032.3061117438799</v>
      </c>
      <c r="P46" s="15">
        <v>-2029.6561944945399</v>
      </c>
      <c r="Q46" s="5">
        <f>P46+D46</f>
        <v>-2029.0475044945399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2:40">
      <c r="B47" s="4" t="s">
        <v>40</v>
      </c>
      <c r="C47" s="6">
        <v>-2032.6547800000001</v>
      </c>
      <c r="D47" s="6">
        <v>0.61156999999999995</v>
      </c>
      <c r="E47" s="6">
        <v>-2032.04322</v>
      </c>
      <c r="F47" s="6">
        <v>-2034.5062800000001</v>
      </c>
      <c r="G47" s="6">
        <v>-2033.89471</v>
      </c>
      <c r="H47" s="6">
        <v>-2033.28062</v>
      </c>
      <c r="I47" s="6">
        <v>-2032.66905</v>
      </c>
      <c r="J47" s="6">
        <v>-2032.25326</v>
      </c>
      <c r="K47" s="6">
        <v>-2031.6416999999999</v>
      </c>
      <c r="L47" s="6">
        <v>-2031.67348520517</v>
      </c>
      <c r="M47" s="6">
        <f t="shared" si="32"/>
        <v>-2031.06191520517</v>
      </c>
      <c r="N47" s="6">
        <v>-2032.9745399999999</v>
      </c>
      <c r="O47" s="6">
        <f t="shared" si="28"/>
        <v>-2032.3629699999999</v>
      </c>
      <c r="P47" s="15">
        <v>-2029.7087259423099</v>
      </c>
      <c r="Q47" s="5">
        <f t="shared" ref="Q47:Q52" si="33">P47+D47</f>
        <v>-2029.0971559423099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2:40">
      <c r="B48" s="4" t="s">
        <v>41</v>
      </c>
      <c r="C48" s="5">
        <v>-2032.6456272299999</v>
      </c>
      <c r="D48" s="5">
        <f>E48-C48</f>
        <v>0.61000177000005351</v>
      </c>
      <c r="E48" s="5">
        <v>-2032.0356254599999</v>
      </c>
      <c r="F48" s="5">
        <v>-2034.5039005517001</v>
      </c>
      <c r="G48" s="5">
        <f>F48+D48</f>
        <v>-2033.8938987817</v>
      </c>
      <c r="H48" s="5">
        <v>-2033.27846580338</v>
      </c>
      <c r="I48" s="5">
        <f>H48+D48</f>
        <v>-2032.6684640333799</v>
      </c>
      <c r="J48" s="5">
        <v>-2032.2519380772401</v>
      </c>
      <c r="K48" s="5">
        <f>J48+D48</f>
        <v>-2031.64193630724</v>
      </c>
      <c r="L48" s="5">
        <v>-2031.6699232250301</v>
      </c>
      <c r="M48" s="5">
        <f t="shared" si="32"/>
        <v>-2031.05992145503</v>
      </c>
      <c r="N48" s="5">
        <v>-2032.9728708702401</v>
      </c>
      <c r="O48" s="6">
        <f t="shared" si="28"/>
        <v>-2032.36286910024</v>
      </c>
      <c r="P48" s="5">
        <v>-2029.70419313914</v>
      </c>
      <c r="Q48" s="5">
        <f t="shared" si="33"/>
        <v>-2029.0941913691399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2:40">
      <c r="B49" s="4" t="s">
        <v>42</v>
      </c>
      <c r="C49" s="6">
        <v>-2221.1558</v>
      </c>
      <c r="D49" s="5">
        <f t="shared" ref="D49:D51" si="34">E49-C49</f>
        <v>0.61542000000008557</v>
      </c>
      <c r="E49" s="6">
        <v>-2220.5403799999999</v>
      </c>
      <c r="F49" s="6">
        <v>-2223.0938700000002</v>
      </c>
      <c r="G49" s="5">
        <f t="shared" ref="G49:G52" si="35">F49+D49</f>
        <v>-2222.4784500000001</v>
      </c>
      <c r="H49" s="6">
        <v>-2221.7718300000001</v>
      </c>
      <c r="I49" s="5">
        <f t="shared" ref="I49:I52" si="36">H49+D49</f>
        <v>-2221.1564100000001</v>
      </c>
      <c r="J49" s="6">
        <v>-2220.6131399999999</v>
      </c>
      <c r="K49" s="5">
        <f t="shared" ref="K49:K51" si="37">J49+D49</f>
        <v>-2219.9977199999998</v>
      </c>
      <c r="L49" s="6">
        <v>-2220.0342000000001</v>
      </c>
      <c r="M49" s="5">
        <f t="shared" si="32"/>
        <v>-2219.41878</v>
      </c>
      <c r="N49" s="6">
        <v>-2221.4459598634699</v>
      </c>
      <c r="O49" s="6">
        <f t="shared" si="28"/>
        <v>-2220.8305398634698</v>
      </c>
      <c r="P49" s="5">
        <v>-2217.90887710281</v>
      </c>
      <c r="Q49" s="5">
        <f t="shared" si="33"/>
        <v>-2217.29345710281</v>
      </c>
      <c r="R49" s="5"/>
      <c r="S49" s="5"/>
      <c r="T49" s="5"/>
      <c r="U49" s="5"/>
      <c r="V49" s="5"/>
      <c r="W49" s="24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2:40">
      <c r="B50" s="4" t="s">
        <v>43</v>
      </c>
      <c r="C50" s="5">
        <v>-2221.20332547</v>
      </c>
      <c r="D50" s="5">
        <f t="shared" si="34"/>
        <v>0.61865450000004785</v>
      </c>
      <c r="E50" s="5">
        <v>-2220.5846709699999</v>
      </c>
      <c r="F50" s="5">
        <v>-2223.1432890486199</v>
      </c>
      <c r="G50" s="5">
        <f t="shared" si="35"/>
        <v>-2222.5246345486198</v>
      </c>
      <c r="H50" s="5">
        <v>-2221.8172105206199</v>
      </c>
      <c r="I50" s="5">
        <f t="shared" si="36"/>
        <v>-2221.1985560206199</v>
      </c>
      <c r="J50" s="5">
        <v>-2220.66295065542</v>
      </c>
      <c r="K50" s="5">
        <f t="shared" si="37"/>
        <v>-2220.0442961554199</v>
      </c>
      <c r="L50" s="5">
        <v>-2220.08937088221</v>
      </c>
      <c r="M50" s="5">
        <f t="shared" si="32"/>
        <v>-2219.47071638221</v>
      </c>
      <c r="N50" s="5">
        <v>-2221.4858690574501</v>
      </c>
      <c r="O50" s="6">
        <f t="shared" si="28"/>
        <v>-2220.8672145574501</v>
      </c>
      <c r="P50" s="5">
        <v>-2217.96237357767</v>
      </c>
      <c r="Q50" s="5">
        <f t="shared" si="33"/>
        <v>-2217.3437190776699</v>
      </c>
      <c r="R50" s="5"/>
      <c r="S50" s="5"/>
      <c r="T50" s="5"/>
      <c r="U50" s="5"/>
      <c r="V50" s="5"/>
      <c r="W50" s="2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2:40">
      <c r="B51" s="4" t="s">
        <v>44</v>
      </c>
      <c r="C51" s="5">
        <v>-2221.2088293100001</v>
      </c>
      <c r="D51" s="5">
        <f t="shared" si="34"/>
        <v>0.6205401800002619</v>
      </c>
      <c r="E51" s="5">
        <v>-2220.5882891299998</v>
      </c>
      <c r="F51" s="5">
        <v>-2223.1505404183699</v>
      </c>
      <c r="G51" s="5">
        <f t="shared" si="35"/>
        <v>-2222.5300002383697</v>
      </c>
      <c r="H51" s="5">
        <v>-2221.8275748435599</v>
      </c>
      <c r="I51" s="5">
        <f t="shared" si="36"/>
        <v>-2221.2070346635596</v>
      </c>
      <c r="J51" s="5">
        <v>-2220.6738591430799</v>
      </c>
      <c r="K51" s="5">
        <f t="shared" si="37"/>
        <v>-2220.0533189630796</v>
      </c>
      <c r="L51" s="5">
        <v>-2220.1007793341</v>
      </c>
      <c r="M51" s="5">
        <f t="shared" si="32"/>
        <v>-2219.4802391540998</v>
      </c>
      <c r="N51" s="5">
        <v>-2221.4961163903199</v>
      </c>
      <c r="O51" s="6">
        <f t="shared" si="28"/>
        <v>-2220.8755762103197</v>
      </c>
      <c r="P51" s="5">
        <v>-2217.9795122742398</v>
      </c>
      <c r="Q51" s="5">
        <f t="shared" si="33"/>
        <v>-2217.3589720942396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2:40">
      <c r="B52" s="4" t="s">
        <v>45</v>
      </c>
      <c r="C52" s="5">
        <v>-2221.19856454</v>
      </c>
      <c r="D52" s="6">
        <f>E52-C52</f>
        <v>0.61845652000010887</v>
      </c>
      <c r="E52" s="5">
        <v>-2220.5801080199999</v>
      </c>
      <c r="F52" s="5">
        <v>-2223.1612653430202</v>
      </c>
      <c r="G52" s="5">
        <f t="shared" si="35"/>
        <v>-2222.5428088230201</v>
      </c>
      <c r="H52" s="5">
        <v>-2221.8440631107801</v>
      </c>
      <c r="I52" s="5">
        <f t="shared" si="36"/>
        <v>-2221.22560659078</v>
      </c>
      <c r="J52" s="5">
        <v>-2220.6948611256698</v>
      </c>
      <c r="K52" s="5">
        <f>J52+D52</f>
        <v>-2220.0764046056697</v>
      </c>
      <c r="L52" s="5">
        <v>-2220.1213292882699</v>
      </c>
      <c r="M52" s="5">
        <f t="shared" si="32"/>
        <v>-2219.5028727682698</v>
      </c>
      <c r="N52" s="5">
        <v>-2221.5182420323699</v>
      </c>
      <c r="O52" s="6">
        <f t="shared" si="28"/>
        <v>-2220.8997855123698</v>
      </c>
      <c r="P52" s="5">
        <v>-2218.00503405373</v>
      </c>
      <c r="Q52" s="5">
        <f t="shared" si="33"/>
        <v>-2217.3865775337299</v>
      </c>
      <c r="R52" s="4"/>
      <c r="S52" s="12"/>
      <c r="T52" s="12"/>
      <c r="U52" s="12"/>
      <c r="V52" s="12"/>
      <c r="W52" s="12"/>
      <c r="X52" s="12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2:40">
      <c r="B53" s="4" t="s">
        <v>46</v>
      </c>
      <c r="C53" s="6">
        <v>-2221.2006999999999</v>
      </c>
      <c r="D53" s="6">
        <f>E53-C53</f>
        <v>0.61967999999978929</v>
      </c>
      <c r="E53" s="6">
        <v>-2220.5810200000001</v>
      </c>
      <c r="F53" s="6">
        <v>-2223.1531599999998</v>
      </c>
      <c r="G53" s="5">
        <f t="shared" ref="G53" si="38">F53+D53</f>
        <v>-2222.5334800000001</v>
      </c>
      <c r="H53" s="6">
        <v>-2221.8332</v>
      </c>
      <c r="I53" s="5">
        <f t="shared" ref="I53" si="39">H53+D53</f>
        <v>-2221.2135200000002</v>
      </c>
      <c r="J53" s="6">
        <v>-2220.6844900000001</v>
      </c>
      <c r="K53" s="5">
        <f>J53+D53</f>
        <v>-2220.0648100000003</v>
      </c>
      <c r="L53" s="6">
        <v>-2220.1098099999999</v>
      </c>
      <c r="M53" s="5">
        <f t="shared" si="32"/>
        <v>-2219.4901300000001</v>
      </c>
      <c r="N53" s="5">
        <v>-2221.5075083966599</v>
      </c>
      <c r="O53" s="6">
        <f t="shared" si="28"/>
        <v>-2220.8878283966601</v>
      </c>
      <c r="P53" s="5">
        <v>-2217.99145767753</v>
      </c>
      <c r="Q53" s="5">
        <f t="shared" ref="Q53" si="40">P53+D53</f>
        <v>-2217.3717776775302</v>
      </c>
      <c r="R53" s="4"/>
      <c r="S53" s="12"/>
      <c r="T53" s="12"/>
      <c r="U53" s="12"/>
      <c r="V53" s="12"/>
      <c r="W53" s="12"/>
      <c r="X53" s="12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2:40">
      <c r="B54" s="4" t="s">
        <v>47</v>
      </c>
      <c r="C54" s="5">
        <v>-2221.1986393500001</v>
      </c>
      <c r="D54" s="5">
        <f>E54-C54</f>
        <v>0.618634700000257</v>
      </c>
      <c r="E54" s="5">
        <v>-2220.5800046499999</v>
      </c>
      <c r="F54" s="5">
        <v>-2223.1592156901102</v>
      </c>
      <c r="G54" s="5">
        <f t="shared" ref="G54" si="41">F54+D54</f>
        <v>-2222.5405809901099</v>
      </c>
      <c r="H54" s="5">
        <v>-2221.8411145322498</v>
      </c>
      <c r="I54" s="5">
        <f>H54+D54</f>
        <v>-2221.2224798322495</v>
      </c>
      <c r="J54" s="5">
        <v>-2220.69208923209</v>
      </c>
      <c r="K54" s="5">
        <f>J54+D54</f>
        <v>-2220.0734545320897</v>
      </c>
      <c r="L54" s="5">
        <v>-2220.1177699838099</v>
      </c>
      <c r="M54" s="5">
        <f t="shared" si="32"/>
        <v>-2219.4991352838097</v>
      </c>
      <c r="N54" s="5">
        <v>-2221.5147239748599</v>
      </c>
      <c r="O54" s="6">
        <f t="shared" si="28"/>
        <v>-2220.8960892748596</v>
      </c>
      <c r="P54" s="5">
        <v>-2218.0009232494499</v>
      </c>
      <c r="Q54" s="5">
        <f t="shared" ref="Q54" si="42">P54+D54</f>
        <v>-2217.3822885494496</v>
      </c>
      <c r="R54" s="4"/>
      <c r="S54" s="12"/>
      <c r="T54" s="12"/>
      <c r="U54" s="12"/>
      <c r="V54" s="12"/>
      <c r="W54" s="12"/>
      <c r="X54" s="12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2:40">
      <c r="B55" s="4" t="s">
        <v>48</v>
      </c>
      <c r="C55" s="5">
        <v>-2221.1977289599999</v>
      </c>
      <c r="D55" s="5">
        <f>E55-C55</f>
        <v>0.61824079999996684</v>
      </c>
      <c r="E55" s="5">
        <v>-2220.57948816</v>
      </c>
      <c r="F55" s="5">
        <v>-2223.1550615132101</v>
      </c>
      <c r="G55" s="5">
        <f>F55+D55</f>
        <v>-2222.5368207132101</v>
      </c>
      <c r="H55" s="5">
        <v>-2221.8362217577001</v>
      </c>
      <c r="I55" s="5">
        <f>H55+D55</f>
        <v>-2221.2179809577001</v>
      </c>
      <c r="J55" s="5">
        <v>-2220.6859586106102</v>
      </c>
      <c r="K55" s="5">
        <f>J55+D55</f>
        <v>-2220.0677178106102</v>
      </c>
      <c r="L55" s="5">
        <v>-2220.1113922436298</v>
      </c>
      <c r="M55" s="5">
        <f t="shared" si="32"/>
        <v>-2219.4931514436298</v>
      </c>
      <c r="N55" s="5">
        <v>-2221.5081151468898</v>
      </c>
      <c r="O55" s="6">
        <f t="shared" si="28"/>
        <v>-2220.8898743468899</v>
      </c>
      <c r="P55" s="5">
        <v>-2217.9945118865799</v>
      </c>
      <c r="Q55" s="5">
        <f>P55+D55</f>
        <v>-2217.3762710865799</v>
      </c>
      <c r="R55" s="4"/>
      <c r="S55" s="12"/>
      <c r="T55" s="12"/>
      <c r="U55" s="12"/>
      <c r="V55" s="12"/>
      <c r="W55" s="12"/>
      <c r="X55" s="12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2:40">
      <c r="B56" s="4" t="s">
        <v>49</v>
      </c>
      <c r="C56" s="5">
        <v>-2221.1978030099999</v>
      </c>
      <c r="D56" s="5">
        <f>E56-C56</f>
        <v>0.61784809999971912</v>
      </c>
      <c r="E56" s="5">
        <v>-2220.5799549100002</v>
      </c>
      <c r="F56" s="5">
        <v>-2223.1594737246101</v>
      </c>
      <c r="G56" s="5">
        <f>F56+D56</f>
        <v>-2222.5416256246103</v>
      </c>
      <c r="H56" s="5">
        <v>-2221.8421348367701</v>
      </c>
      <c r="I56" s="5">
        <f>H56+D56</f>
        <v>-2221.2242867367704</v>
      </c>
      <c r="J56" s="5">
        <v>-2220.6929645202099</v>
      </c>
      <c r="K56" s="5">
        <f>J56+D56</f>
        <v>-2220.0751164202102</v>
      </c>
      <c r="L56" s="5">
        <v>-2220.1195368603398</v>
      </c>
      <c r="M56" s="5">
        <f t="shared" si="32"/>
        <v>-2219.5016887603401</v>
      </c>
      <c r="N56" s="5">
        <v>-2221.51628639725</v>
      </c>
      <c r="O56" s="5">
        <f t="shared" si="28"/>
        <v>-2220.8984382972503</v>
      </c>
      <c r="P56" s="5">
        <v>-2218.0029451537798</v>
      </c>
      <c r="Q56" s="5">
        <f>P56+D56</f>
        <v>-2217.3850970537801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2:40">
      <c r="B57" s="4" t="s">
        <v>50</v>
      </c>
      <c r="C57" s="6">
        <v>-2221.22039</v>
      </c>
      <c r="D57" s="6">
        <v>0.61699999999999999</v>
      </c>
      <c r="E57" s="6">
        <v>-2220.6033900000002</v>
      </c>
      <c r="F57" s="6">
        <v>-2223.1595499999999</v>
      </c>
      <c r="G57" s="6">
        <f>F57+D57</f>
        <v>-2222.5425499999997</v>
      </c>
      <c r="H57" s="6">
        <v>-2221.8422700000001</v>
      </c>
      <c r="I57" s="6">
        <v>-2221.2252699999999</v>
      </c>
      <c r="J57" s="6">
        <v>-2220.6840299999999</v>
      </c>
      <c r="K57" s="6">
        <v>-2220.0670300000002</v>
      </c>
      <c r="L57" s="6">
        <v>-2220.1088</v>
      </c>
      <c r="M57" s="6">
        <v>-2219.4917999999998</v>
      </c>
      <c r="N57" s="6">
        <v>-2221.4989799999998</v>
      </c>
      <c r="O57" s="6">
        <v>-2220.8819800000001</v>
      </c>
      <c r="P57" s="5">
        <v>-2217.9815687397199</v>
      </c>
      <c r="Q57" s="5">
        <f>P57+D57</f>
        <v>-2217.3645687397197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2:40">
      <c r="B58" s="4" t="s">
        <v>51</v>
      </c>
      <c r="C58" s="6">
        <v>-2221.2175200000001</v>
      </c>
      <c r="D58" s="6">
        <v>0.61773</v>
      </c>
      <c r="E58" s="6">
        <v>-2220.5997900000002</v>
      </c>
      <c r="F58" s="6">
        <v>-2223.1622900000002</v>
      </c>
      <c r="G58" s="6">
        <f t="shared" ref="G58:G59" si="43">F58+D58</f>
        <v>-2222.5445600000003</v>
      </c>
      <c r="H58" s="6">
        <v>-2221.8404300000002</v>
      </c>
      <c r="I58" s="6">
        <v>-2221.2226999999998</v>
      </c>
      <c r="J58" s="6">
        <v>-2220.6815299999998</v>
      </c>
      <c r="K58" s="6">
        <v>-2220.0637999999999</v>
      </c>
      <c r="L58" s="6">
        <v>-2220.1057599999999</v>
      </c>
      <c r="M58" s="6">
        <v>-2219.4880400000002</v>
      </c>
      <c r="N58" s="6">
        <v>-2221.50261</v>
      </c>
      <c r="O58" s="6">
        <v>-2220.8848800000001</v>
      </c>
      <c r="P58" s="5">
        <v>-2217.9868042686599</v>
      </c>
      <c r="Q58" s="5">
        <f t="shared" ref="Q58:Q59" si="44">P58+D58</f>
        <v>-2217.3690742686599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2:40">
      <c r="B59" s="4" t="s">
        <v>52</v>
      </c>
      <c r="C59" s="5">
        <v>-2221.2380933499999</v>
      </c>
      <c r="D59" s="5">
        <f>E59-C59</f>
        <v>0.61409720999972706</v>
      </c>
      <c r="E59" s="5">
        <v>-2220.6239961400001</v>
      </c>
      <c r="F59" s="5">
        <v>-2223.1631472930999</v>
      </c>
      <c r="G59" s="6">
        <f t="shared" si="43"/>
        <v>-2222.5490500831002</v>
      </c>
      <c r="H59" s="5">
        <v>-2221.8407255715401</v>
      </c>
      <c r="I59" s="5">
        <f>H59+D59</f>
        <v>-2221.2266283615404</v>
      </c>
      <c r="J59" s="5">
        <v>-2220.6787708004899</v>
      </c>
      <c r="K59" s="5">
        <f>J59+D59</f>
        <v>-2220.0646735904902</v>
      </c>
      <c r="L59" s="5">
        <v>-2220.1052198962998</v>
      </c>
      <c r="M59" s="5">
        <f>L59+D59</f>
        <v>-2219.4911226863001</v>
      </c>
      <c r="N59" s="5">
        <v>-2221.5017673237599</v>
      </c>
      <c r="O59" s="5">
        <f>N59+D59</f>
        <v>-2220.8876701137601</v>
      </c>
      <c r="P59" s="5">
        <v>-2217.9854684761199</v>
      </c>
      <c r="Q59" s="5">
        <f t="shared" si="44"/>
        <v>-2217.3713712661201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2:40">
      <c r="B60" s="4" t="s">
        <v>53</v>
      </c>
      <c r="C60" s="6">
        <v>-2221.22813</v>
      </c>
      <c r="D60" s="6">
        <v>0.61948999999999999</v>
      </c>
      <c r="E60" s="6">
        <v>-2220.6086399999999</v>
      </c>
      <c r="F60" s="6">
        <v>-2223.1697600000002</v>
      </c>
      <c r="G60" s="6">
        <v>-2222.5502700000002</v>
      </c>
      <c r="H60" s="6">
        <v>-2221.85221</v>
      </c>
      <c r="I60" s="6">
        <v>-2221.23272</v>
      </c>
      <c r="J60" s="6">
        <v>-2220.7000280000002</v>
      </c>
      <c r="K60" s="6">
        <v>-2220.0805399999999</v>
      </c>
      <c r="L60" s="6">
        <v>-2220.1277500000001</v>
      </c>
      <c r="M60" s="6">
        <v>-2219.5082600000001</v>
      </c>
      <c r="N60" s="6">
        <v>-2221.5207038711201</v>
      </c>
      <c r="O60" s="6">
        <f>N60+D60</f>
        <v>-2220.90121387112</v>
      </c>
      <c r="P60" s="5">
        <v>-2218.0113688534202</v>
      </c>
      <c r="Q60" s="5">
        <f t="shared" ref="Q60:Q61" si="45">P60+D60</f>
        <v>-2217.3918788534202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2:40">
      <c r="B61" s="4" t="s">
        <v>54</v>
      </c>
      <c r="C61" s="6">
        <v>-2221.21297</v>
      </c>
      <c r="D61" s="6">
        <v>0.61809999999999998</v>
      </c>
      <c r="E61" s="6">
        <v>-2220.5948699999999</v>
      </c>
      <c r="F61" s="6">
        <v>-2223.1600199999998</v>
      </c>
      <c r="G61" s="6">
        <v>-2222.5419200000001</v>
      </c>
      <c r="H61" s="6">
        <v>-2221.8425999999999</v>
      </c>
      <c r="I61" s="6">
        <v>-2221.2244999999998</v>
      </c>
      <c r="J61" s="6">
        <v>-2220.6862599999999</v>
      </c>
      <c r="K61" s="6">
        <v>-2220.0681599999998</v>
      </c>
      <c r="L61" s="6">
        <v>-2220.1143699999998</v>
      </c>
      <c r="M61" s="6">
        <v>-2219.4962700000001</v>
      </c>
      <c r="N61" s="6">
        <v>-2221.5075957500699</v>
      </c>
      <c r="O61" s="6">
        <f>N61+D61</f>
        <v>-2220.8894957500697</v>
      </c>
      <c r="P61" s="5">
        <v>-2217.9969057490698</v>
      </c>
      <c r="Q61" s="5">
        <f t="shared" si="45"/>
        <v>-2217.3788057490697</v>
      </c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2:40">
      <c r="B62" s="4" t="s">
        <v>55</v>
      </c>
      <c r="C62" s="6">
        <v>-2221.2168299999998</v>
      </c>
      <c r="D62" s="6">
        <v>0.62070999999999998</v>
      </c>
      <c r="E62" s="6">
        <v>-2220.5961200000002</v>
      </c>
      <c r="F62" s="6">
        <v>-2223.1662099999999</v>
      </c>
      <c r="G62" s="6">
        <v>-2222.5455000000002</v>
      </c>
      <c r="H62" s="6">
        <v>-2221.8481099999999</v>
      </c>
      <c r="I62" s="6">
        <v>-2221.22739</v>
      </c>
      <c r="J62" s="6">
        <v>-2220.6914499999998</v>
      </c>
      <c r="K62" s="6">
        <v>-2220.0707299999999</v>
      </c>
      <c r="L62" s="6">
        <v>-2220.1162399999998</v>
      </c>
      <c r="M62" s="6">
        <v>-2219.4955300000001</v>
      </c>
      <c r="N62" s="6">
        <v>-2221.510601</v>
      </c>
      <c r="O62" s="6">
        <f>N62+D62</f>
        <v>-2220.8898909999998</v>
      </c>
      <c r="P62" s="5">
        <v>-2217.9999314225201</v>
      </c>
      <c r="Q62" s="5">
        <f t="shared" ref="Q62" si="46">P62+D62</f>
        <v>-2217.37922142252</v>
      </c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2:40">
      <c r="B63" s="4" t="s">
        <v>56</v>
      </c>
      <c r="C63" s="6">
        <v>-2221.2119600000001</v>
      </c>
      <c r="D63" s="6">
        <v>0.62063000000000001</v>
      </c>
      <c r="E63" s="6">
        <v>-2220.5913300000002</v>
      </c>
      <c r="F63" s="6">
        <v>-2223.1587399999999</v>
      </c>
      <c r="G63" s="6">
        <v>-2222.53811</v>
      </c>
      <c r="H63" s="6">
        <v>-2221.8397</v>
      </c>
      <c r="I63" s="6">
        <v>-2221.2190700000001</v>
      </c>
      <c r="J63" s="6">
        <v>-2220.6831699999998</v>
      </c>
      <c r="K63" s="6">
        <v>-2220.0625399999999</v>
      </c>
      <c r="L63" s="6">
        <v>-2220.1057099999998</v>
      </c>
      <c r="M63" s="6">
        <v>-2219.4850700000002</v>
      </c>
      <c r="N63" s="6">
        <v>-2221.5028280000001</v>
      </c>
      <c r="O63" s="6">
        <v>-2220.8822</v>
      </c>
      <c r="P63" s="5">
        <v>-2217.9877029853501</v>
      </c>
      <c r="Q63" s="5">
        <f t="shared" ref="Q63" si="47">P63+D63</f>
        <v>-2217.3670729853502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2:40">
      <c r="B64" s="4" t="s">
        <v>57</v>
      </c>
      <c r="C64" s="6">
        <v>-2221.23</v>
      </c>
      <c r="D64" s="6">
        <v>0.61970999999999998</v>
      </c>
      <c r="E64" s="6">
        <v>-2220.6102900000001</v>
      </c>
      <c r="F64" s="6">
        <v>-2223.17515</v>
      </c>
      <c r="G64" s="6">
        <v>-2222.5554400000001</v>
      </c>
      <c r="H64" s="6">
        <v>-2221.8605899999998</v>
      </c>
      <c r="I64" s="6">
        <v>-2221.24089</v>
      </c>
      <c r="J64" s="6">
        <v>-2220.7065699999998</v>
      </c>
      <c r="K64" s="6">
        <v>-2220.0868700000001</v>
      </c>
      <c r="L64" s="6">
        <v>-2220.13175</v>
      </c>
      <c r="M64" s="6">
        <v>-2219.5120499999998</v>
      </c>
      <c r="N64" s="6">
        <v>-2221.525122</v>
      </c>
      <c r="O64" s="6">
        <v>-2220.9054099999998</v>
      </c>
      <c r="P64" s="5">
        <v>-2218.0195176253701</v>
      </c>
      <c r="Q64" s="5">
        <f t="shared" ref="Q64:Q65" si="48">P64+D64</f>
        <v>-2217.3998076253702</v>
      </c>
      <c r="R64" s="52" t="s">
        <v>117</v>
      </c>
      <c r="S64" s="52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2:40">
      <c r="B65" s="4" t="s">
        <v>58</v>
      </c>
      <c r="C65" s="6">
        <v>-2221.2260900000001</v>
      </c>
      <c r="D65" s="6">
        <v>0.61951999999999996</v>
      </c>
      <c r="E65" s="6">
        <v>-2220.6065699999999</v>
      </c>
      <c r="F65" s="6">
        <v>-2223.17389</v>
      </c>
      <c r="G65" s="6">
        <v>-2222.5543699999998</v>
      </c>
      <c r="H65" s="6">
        <v>-2221.8559100000002</v>
      </c>
      <c r="I65" s="6">
        <v>-2221.23639</v>
      </c>
      <c r="J65" s="6">
        <v>-2220.7026900000001</v>
      </c>
      <c r="K65" s="6">
        <v>-2220.0831699999999</v>
      </c>
      <c r="L65" s="6">
        <v>-2220.1306199999999</v>
      </c>
      <c r="M65" s="6">
        <v>-2219.51109</v>
      </c>
      <c r="N65" s="6">
        <v>-2221.5239819165799</v>
      </c>
      <c r="O65" s="6">
        <f>N65+D65</f>
        <v>-2220.9044619165797</v>
      </c>
      <c r="P65" s="5">
        <v>-2218.01503407262</v>
      </c>
      <c r="Q65" s="5">
        <f t="shared" si="48"/>
        <v>-2217.3955140726198</v>
      </c>
      <c r="R65" s="52"/>
      <c r="S65" s="52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2:40">
      <c r="B66" s="4" t="s">
        <v>59</v>
      </c>
      <c r="C66" s="6">
        <v>-2221.2114299999998</v>
      </c>
      <c r="D66" s="6">
        <v>0.61921000000000004</v>
      </c>
      <c r="E66" s="6">
        <v>-2220.5922099999998</v>
      </c>
      <c r="F66" s="6">
        <v>-2223.16696</v>
      </c>
      <c r="G66" s="6">
        <v>-2222.5477500000002</v>
      </c>
      <c r="H66" s="6">
        <v>-2221.8484600000002</v>
      </c>
      <c r="I66" s="6">
        <v>-2221.2292499999999</v>
      </c>
      <c r="J66" s="6">
        <v>-2220.6950299999999</v>
      </c>
      <c r="K66" s="6">
        <v>-2220.07582</v>
      </c>
      <c r="L66" s="6">
        <v>-2220.1228500000002</v>
      </c>
      <c r="M66" s="6">
        <v>-2219.5036399999999</v>
      </c>
      <c r="N66" s="6">
        <v>-2221.5168349999999</v>
      </c>
      <c r="O66" s="6">
        <f>N66+D66</f>
        <v>-2220.8976250000001</v>
      </c>
      <c r="P66" s="5">
        <v>-2218.0050668151198</v>
      </c>
      <c r="Q66" s="5">
        <f t="shared" ref="Q66" si="49">P66+D66</f>
        <v>-2217.38585681512</v>
      </c>
      <c r="R66" s="40" t="s">
        <v>8</v>
      </c>
      <c r="S66" s="40" t="s">
        <v>10</v>
      </c>
      <c r="T66" s="5"/>
      <c r="U66" s="5"/>
      <c r="V66" s="5">
        <f>S67</f>
        <v>-2217.3954361844603</v>
      </c>
      <c r="W66" s="5">
        <f>(V67-S10)*627.5096</f>
        <v>-51.535417018989705</v>
      </c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2:40">
      <c r="B67" s="4" t="s">
        <v>60</v>
      </c>
      <c r="C67" s="6">
        <v>-2221.2238600000001</v>
      </c>
      <c r="D67" s="6">
        <v>0.61553999999999998</v>
      </c>
      <c r="E67" s="6">
        <v>-2220.6083199999998</v>
      </c>
      <c r="F67" s="6">
        <v>-2223.1666100000002</v>
      </c>
      <c r="G67" s="6">
        <v>-2222.55107</v>
      </c>
      <c r="H67" s="6">
        <v>-2221.84384</v>
      </c>
      <c r="I67" s="6">
        <v>-2221.2283000000002</v>
      </c>
      <c r="J67" s="6">
        <v>-2220.68388</v>
      </c>
      <c r="K67" s="6">
        <v>-2220.0683399999998</v>
      </c>
      <c r="L67" s="6">
        <v>-2220.1104999999998</v>
      </c>
      <c r="M67" s="6">
        <v>-2219.49496</v>
      </c>
      <c r="N67" s="6">
        <v>-2221.508249</v>
      </c>
      <c r="O67" s="6">
        <v>-2220.8927100000001</v>
      </c>
      <c r="P67" s="5">
        <v>-2217.9922928849601</v>
      </c>
      <c r="Q67" s="5">
        <f>P67+D67</f>
        <v>-2217.3767528849603</v>
      </c>
      <c r="R67" s="22">
        <v>-2218.0109761844601</v>
      </c>
      <c r="S67" s="5">
        <f>R67+D67</f>
        <v>-2217.3954361844603</v>
      </c>
      <c r="T67" s="5"/>
      <c r="U67" s="5"/>
      <c r="V67" s="5">
        <f>S104+AM81</f>
        <v>-2217.5123969029987</v>
      </c>
      <c r="W67" s="5">
        <f>(V67-V66)*627.5096</f>
        <v>-73.393973705740109</v>
      </c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2:40">
      <c r="B68" s="4" t="s">
        <v>61</v>
      </c>
      <c r="C68" s="6">
        <v>-2221.2226799999999</v>
      </c>
      <c r="D68" s="6">
        <v>0.61780000000000002</v>
      </c>
      <c r="E68" s="6">
        <v>-2220.6048799999999</v>
      </c>
      <c r="F68" s="6">
        <v>-2223.1689099999999</v>
      </c>
      <c r="G68" s="6">
        <v>-2222.5511099999999</v>
      </c>
      <c r="H68" s="6">
        <v>-2221.8454400000001</v>
      </c>
      <c r="I68" s="6">
        <v>-2221.2276400000001</v>
      </c>
      <c r="J68" s="6">
        <v>-2220.6880900000001</v>
      </c>
      <c r="K68" s="6">
        <v>-2220.0702900000001</v>
      </c>
      <c r="L68" s="6">
        <v>-2220.1115300000001</v>
      </c>
      <c r="M68" s="6">
        <v>-2219.4937399999999</v>
      </c>
      <c r="N68" s="6">
        <v>-2221.5089240000002</v>
      </c>
      <c r="O68" s="6">
        <v>-2220.8911199999998</v>
      </c>
      <c r="P68" s="5">
        <v>-2217.9924202744801</v>
      </c>
      <c r="Q68" s="5">
        <f>P68+D68</f>
        <v>-2217.3746202744801</v>
      </c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2:40">
      <c r="B69" s="4" t="s">
        <v>62</v>
      </c>
      <c r="C69" s="5">
        <v>-2221.24012937</v>
      </c>
      <c r="D69" s="5">
        <f>E69-C69</f>
        <v>0.6124038399998426</v>
      </c>
      <c r="E69" s="5">
        <v>-2220.6277255300001</v>
      </c>
      <c r="F69" s="5">
        <v>-2223.1671699908502</v>
      </c>
      <c r="G69" s="5">
        <f>F69+D69</f>
        <v>-2222.5547661508504</v>
      </c>
      <c r="H69" s="5">
        <v>-2221.84508484246</v>
      </c>
      <c r="I69" s="5">
        <f>H69+D69</f>
        <v>-2221.2326810024601</v>
      </c>
      <c r="J69" s="5">
        <v>-2220.68499418797</v>
      </c>
      <c r="K69" s="5">
        <f>J69+D69</f>
        <v>-2220.0725903479702</v>
      </c>
      <c r="L69" s="5">
        <v>-2220.1122505046801</v>
      </c>
      <c r="M69" s="5">
        <f>L69+D69</f>
        <v>-2219.4998466646803</v>
      </c>
      <c r="N69" s="5">
        <v>-2221.5104805177598</v>
      </c>
      <c r="O69" s="6">
        <f t="shared" ref="O69:O88" si="50">N69+D69</f>
        <v>-2220.8980766777599</v>
      </c>
      <c r="P69" s="5">
        <v>-2217.9949909973898</v>
      </c>
      <c r="Q69" s="5">
        <f>P69+D69</f>
        <v>-2217.3825871573899</v>
      </c>
      <c r="R69" s="5"/>
      <c r="S69" s="5"/>
      <c r="T69" s="5"/>
      <c r="U69" s="5"/>
      <c r="V69" s="5">
        <f>Q67</f>
        <v>-2217.3767528849603</v>
      </c>
      <c r="W69" s="5">
        <f>(V69-V70)*627.5096</f>
        <v>-1.5850170612126395</v>
      </c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2:40">
      <c r="B70" s="4" t="s">
        <v>63</v>
      </c>
      <c r="C70" s="5">
        <v>-2221.2265503499998</v>
      </c>
      <c r="D70" s="5">
        <f>E70-C70</f>
        <v>0.61666126999989501</v>
      </c>
      <c r="E70" s="5">
        <v>-2220.6098890799999</v>
      </c>
      <c r="F70" s="5">
        <v>-2223.1686743709602</v>
      </c>
      <c r="G70" s="5">
        <f>F70+D70</f>
        <v>-2222.5520131009603</v>
      </c>
      <c r="H70" s="5">
        <v>-2221.84545396455</v>
      </c>
      <c r="I70" s="5">
        <f>H70+D70</f>
        <v>-2221.2287926945501</v>
      </c>
      <c r="J70" s="5">
        <v>-2220.6844870150699</v>
      </c>
      <c r="K70" s="5">
        <f>J70+D70</f>
        <v>-2220.06782574507</v>
      </c>
      <c r="L70" s="5">
        <v>-2220.1124222131598</v>
      </c>
      <c r="M70" s="5">
        <f>L70+D70</f>
        <v>-2219.4957609431599</v>
      </c>
      <c r="N70" s="6">
        <v>-2221.5097653859302</v>
      </c>
      <c r="O70" s="5">
        <f t="shared" si="50"/>
        <v>-2220.8931041159303</v>
      </c>
      <c r="P70" s="5">
        <v>-2217.9945533476198</v>
      </c>
      <c r="Q70" s="5">
        <f>P70+D70</f>
        <v>-2217.3778920776199</v>
      </c>
      <c r="R70" s="5"/>
      <c r="S70" s="5"/>
      <c r="T70" s="5"/>
      <c r="U70" s="5"/>
      <c r="V70" s="5">
        <f>Q104+Q81</f>
        <v>-2217.3742269999998</v>
      </c>
      <c r="W70" s="5">
        <f>(V70-Q10)*627.5096</f>
        <v>23.563117966456392</v>
      </c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2:40">
      <c r="B71" s="4" t="s">
        <v>64</v>
      </c>
      <c r="C71" s="6">
        <v>-2221.2044299999998</v>
      </c>
      <c r="D71" s="6">
        <v>0.61690999999999996</v>
      </c>
      <c r="E71" s="6">
        <v>-2220.5875299999998</v>
      </c>
      <c r="F71" s="6">
        <v>-2223.16165</v>
      </c>
      <c r="G71" s="6">
        <v>-2222.5447399999998</v>
      </c>
      <c r="H71" s="6">
        <v>-2221.8372199999999</v>
      </c>
      <c r="I71" s="6">
        <v>-2221.2203100000002</v>
      </c>
      <c r="J71" s="6">
        <v>-2220.6839599999998</v>
      </c>
      <c r="K71" s="6">
        <v>-2220.0670500000001</v>
      </c>
      <c r="L71" s="6">
        <v>-2220.1112699999999</v>
      </c>
      <c r="M71" s="6">
        <v>-2219.4943600000001</v>
      </c>
      <c r="N71" s="6">
        <v>-2221.5089492413799</v>
      </c>
      <c r="O71" s="6">
        <f t="shared" si="50"/>
        <v>-2220.8920392413797</v>
      </c>
      <c r="P71" s="5">
        <v>-2217.9912296481898</v>
      </c>
      <c r="Q71" s="5">
        <f t="shared" ref="Q71:Q73" si="51">P71+D71</f>
        <v>-2217.3743196481896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2:40">
      <c r="B72" s="4" t="s">
        <v>65</v>
      </c>
      <c r="C72" s="6">
        <v>-2221.20237</v>
      </c>
      <c r="D72" s="6">
        <f>E72-C72</f>
        <v>0.61725999999998749</v>
      </c>
      <c r="E72" s="6">
        <v>-2220.58511</v>
      </c>
      <c r="F72" s="6">
        <v>-2223.1601799999999</v>
      </c>
      <c r="G72" s="6">
        <v>-2222.5429199999999</v>
      </c>
      <c r="H72" s="6">
        <v>-2221.8364799999999</v>
      </c>
      <c r="I72" s="6">
        <v>-2221.21922</v>
      </c>
      <c r="J72" s="6">
        <v>-2220.68388</v>
      </c>
      <c r="K72" s="6">
        <v>-2220.0666200000001</v>
      </c>
      <c r="L72" s="6">
        <v>-2220.1109000000001</v>
      </c>
      <c r="M72" s="6">
        <v>-2219.4936400000001</v>
      </c>
      <c r="N72" s="6">
        <v>-2221.5081432370398</v>
      </c>
      <c r="O72" s="6">
        <f t="shared" si="50"/>
        <v>-2220.8908832370398</v>
      </c>
      <c r="P72" s="5">
        <v>-2217.9920315766199</v>
      </c>
      <c r="Q72" s="5">
        <f t="shared" si="51"/>
        <v>-2217.3747715766199</v>
      </c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2:40">
      <c r="B73" s="4" t="s">
        <v>66</v>
      </c>
      <c r="C73" s="5">
        <v>-2221.2198066699998</v>
      </c>
      <c r="D73" s="6">
        <f>E73-C73</f>
        <v>0.61221273999990444</v>
      </c>
      <c r="E73" s="5">
        <v>-2220.6075939299999</v>
      </c>
      <c r="F73" s="5">
        <v>-2223.15071984304</v>
      </c>
      <c r="G73" s="5">
        <f>F73+D73</f>
        <v>-2222.53850710304</v>
      </c>
      <c r="H73" s="5">
        <v>-2221.82536639609</v>
      </c>
      <c r="I73" s="5">
        <f>H73+D73</f>
        <v>-2221.2131536560901</v>
      </c>
      <c r="J73" s="5">
        <v>-2220.67067293729</v>
      </c>
      <c r="K73" s="5">
        <f>J73+D73</f>
        <v>-2220.0584601972901</v>
      </c>
      <c r="L73" s="5">
        <v>-2220.1009011466699</v>
      </c>
      <c r="M73" s="5">
        <f>L73+D73</f>
        <v>-2219.48868840667</v>
      </c>
      <c r="N73" s="5">
        <v>-2221.5030123227102</v>
      </c>
      <c r="O73" s="6">
        <f t="shared" si="50"/>
        <v>-2220.8907995827103</v>
      </c>
      <c r="P73" s="5">
        <v>-2217.98146857851</v>
      </c>
      <c r="Q73" s="5">
        <f t="shared" si="51"/>
        <v>-2217.3692558385101</v>
      </c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2:40">
      <c r="B74" s="4" t="s">
        <v>67</v>
      </c>
      <c r="C74" s="5">
        <v>-2221.2116097399999</v>
      </c>
      <c r="D74" s="5">
        <v>0.61737044999972568</v>
      </c>
      <c r="E74" s="5">
        <v>-2220.5942392900001</v>
      </c>
      <c r="F74" s="5">
        <v>-2223.1594271086901</v>
      </c>
      <c r="G74" s="5">
        <v>-2222.5420566586904</v>
      </c>
      <c r="H74" s="5">
        <v>-2221.8331340026898</v>
      </c>
      <c r="I74" s="5">
        <v>-2221.2157635526901</v>
      </c>
      <c r="J74" s="5">
        <v>-2220.67800342992</v>
      </c>
      <c r="K74" s="5">
        <v>-2220.0606329799202</v>
      </c>
      <c r="L74" s="5">
        <v>-2220.10614061562</v>
      </c>
      <c r="M74" s="5">
        <v>-2219.4887701656203</v>
      </c>
      <c r="N74" s="5">
        <v>-2221.5038192165598</v>
      </c>
      <c r="O74" s="5">
        <f t="shared" si="50"/>
        <v>-2220.8864487665601</v>
      </c>
      <c r="P74" s="5">
        <v>-2217.9856378495601</v>
      </c>
      <c r="Q74" s="5">
        <f>P74+D74</f>
        <v>-2217.3682673995604</v>
      </c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2:40">
      <c r="B75" s="4" t="s">
        <v>96</v>
      </c>
      <c r="C75" s="5">
        <v>-2221.2096575700002</v>
      </c>
      <c r="D75" s="5">
        <v>0.61810897000032128</v>
      </c>
      <c r="E75" s="5">
        <v>-2220.5915485999999</v>
      </c>
      <c r="F75" s="5">
        <v>-2223.1508342662</v>
      </c>
      <c r="G75" s="5">
        <v>-2222.5327252961997</v>
      </c>
      <c r="H75" s="5">
        <v>-2221.82570076504</v>
      </c>
      <c r="I75" s="5">
        <v>-2221.2075917950397</v>
      </c>
      <c r="J75" s="5">
        <v>-2220.6729865504999</v>
      </c>
      <c r="K75" s="5">
        <v>-2220.0548775804996</v>
      </c>
      <c r="L75" s="5">
        <v>-2220.0994719907699</v>
      </c>
      <c r="M75" s="5">
        <v>-2219.4813630207695</v>
      </c>
      <c r="N75" s="5">
        <v>-2221.4976747016699</v>
      </c>
      <c r="O75" s="5">
        <f t="shared" si="50"/>
        <v>-2220.8795657316696</v>
      </c>
      <c r="P75" s="5">
        <v>-2217.9815567730202</v>
      </c>
      <c r="Q75" s="5">
        <f>P75+D75</f>
        <v>-2217.3634478030199</v>
      </c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2:40">
      <c r="B76" s="4" t="s">
        <v>68</v>
      </c>
      <c r="C76" s="5">
        <v>-537.77998688000002</v>
      </c>
      <c r="D76" s="5">
        <f>E76-C76</f>
        <v>0.15120997999997599</v>
      </c>
      <c r="E76" s="5">
        <v>-537.62877690000005</v>
      </c>
      <c r="F76" s="5">
        <v>-538.01824615151304</v>
      </c>
      <c r="G76" s="5">
        <f t="shared" ref="G76:G77" si="52">F76+D76</f>
        <v>-537.86703617151306</v>
      </c>
      <c r="H76" s="5">
        <v>-537.69774334829106</v>
      </c>
      <c r="I76" s="5">
        <f t="shared" ref="I76:I77" si="53">H76+D76</f>
        <v>-537.54653336829108</v>
      </c>
      <c r="J76" s="5">
        <v>-537.37239477506</v>
      </c>
      <c r="K76" s="5">
        <f t="shared" ref="K76:K77" si="54">J76+D76</f>
        <v>-537.22118479506003</v>
      </c>
      <c r="L76" s="5">
        <v>-537.300853362559</v>
      </c>
      <c r="M76" s="5">
        <f>L76+D76</f>
        <v>-537.14964338255902</v>
      </c>
      <c r="N76" s="5">
        <v>-537.61890389425298</v>
      </c>
      <c r="O76" s="5">
        <f t="shared" si="50"/>
        <v>-537.467693914253</v>
      </c>
      <c r="P76" s="5">
        <v>-536.87604846321301</v>
      </c>
      <c r="Q76" s="5">
        <f t="shared" ref="Q76:Q77" si="55">P76+D76</f>
        <v>-536.72483848321303</v>
      </c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2:40">
      <c r="B77" s="4" t="s">
        <v>69</v>
      </c>
      <c r="C77" s="5">
        <v>-537.77649708000001</v>
      </c>
      <c r="D77" s="5">
        <f>E77-C77</f>
        <v>0.15146390999996129</v>
      </c>
      <c r="E77" s="5">
        <v>-537.62503317000005</v>
      </c>
      <c r="F77" s="5">
        <v>-538.01472517506795</v>
      </c>
      <c r="G77" s="5">
        <f t="shared" si="52"/>
        <v>-537.86326126506799</v>
      </c>
      <c r="H77" s="5">
        <v>-537.69406553239901</v>
      </c>
      <c r="I77" s="5">
        <f t="shared" si="53"/>
        <v>-537.54260162239905</v>
      </c>
      <c r="J77" s="5">
        <v>-537.36834052083896</v>
      </c>
      <c r="K77" s="5">
        <f t="shared" si="54"/>
        <v>-537.21687661083899</v>
      </c>
      <c r="L77" s="5">
        <v>-537.29684088771398</v>
      </c>
      <c r="M77" s="5">
        <f>L77+D77</f>
        <v>-537.14537697771402</v>
      </c>
      <c r="N77" s="5">
        <v>-537.61450643967805</v>
      </c>
      <c r="O77" s="5">
        <f t="shared" si="50"/>
        <v>-537.46304252967809</v>
      </c>
      <c r="P77" s="5">
        <v>-536.871771001909</v>
      </c>
      <c r="Q77" s="5">
        <f t="shared" si="55"/>
        <v>-536.72030709190904</v>
      </c>
      <c r="R77" s="57" t="s">
        <v>119</v>
      </c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"/>
    </row>
    <row r="78" spans="2:40" ht="16" customHeight="1">
      <c r="B78" s="4" t="s">
        <v>95</v>
      </c>
      <c r="C78" s="5">
        <v>-2032.5616756899999</v>
      </c>
      <c r="D78" s="5">
        <f>E78-C78</f>
        <v>0.60599811999986741</v>
      </c>
      <c r="E78" s="5">
        <v>-2031.95567757</v>
      </c>
      <c r="F78" s="5">
        <v>-2034.41781324981</v>
      </c>
      <c r="G78" s="5">
        <f>F78+D78</f>
        <v>-2033.8118151298102</v>
      </c>
      <c r="H78" s="6">
        <v>-2033.1858826093501</v>
      </c>
      <c r="I78" s="5">
        <f>H78+D78</f>
        <v>-2032.5798844893502</v>
      </c>
      <c r="J78" s="5">
        <v>-2032.1522604570901</v>
      </c>
      <c r="K78" s="5">
        <f>J78+D78</f>
        <v>-2031.5462623370902</v>
      </c>
      <c r="L78" s="5">
        <v>-2031.5720393117899</v>
      </c>
      <c r="M78" s="5">
        <f>L78+D78</f>
        <v>-2030.9660411917901</v>
      </c>
      <c r="N78" s="5">
        <v>-2032.8780011077199</v>
      </c>
      <c r="O78" s="5">
        <f t="shared" si="50"/>
        <v>-2032.27200298772</v>
      </c>
      <c r="P78" s="5">
        <v>-2029.5996673270299</v>
      </c>
      <c r="Q78" s="5">
        <f t="shared" ref="Q78" si="56">P78+D78</f>
        <v>-2028.9936692070301</v>
      </c>
      <c r="R78" s="54" t="s">
        <v>104</v>
      </c>
      <c r="S78" s="54"/>
      <c r="T78" s="55" t="s">
        <v>105</v>
      </c>
      <c r="U78" s="55"/>
      <c r="V78" s="55" t="s">
        <v>108</v>
      </c>
      <c r="W78" s="55"/>
      <c r="X78" s="55" t="s">
        <v>109</v>
      </c>
      <c r="Y78" s="55"/>
      <c r="Z78" s="55" t="s">
        <v>110</v>
      </c>
      <c r="AA78" s="55"/>
      <c r="AB78" s="59" t="s">
        <v>111</v>
      </c>
      <c r="AC78" s="55"/>
      <c r="AD78" s="55" t="s">
        <v>114</v>
      </c>
      <c r="AE78" s="55"/>
      <c r="AF78" s="55" t="s">
        <v>115</v>
      </c>
      <c r="AG78" s="55"/>
      <c r="AH78" s="55" t="s">
        <v>116</v>
      </c>
      <c r="AI78" s="55"/>
      <c r="AJ78" s="55" t="s">
        <v>112</v>
      </c>
      <c r="AK78" s="55"/>
      <c r="AL78" s="52" t="s">
        <v>117</v>
      </c>
      <c r="AM78" s="52"/>
      <c r="AN78" s="5"/>
    </row>
    <row r="79" spans="2:40">
      <c r="B79" s="4" t="s">
        <v>70</v>
      </c>
      <c r="C79" s="5">
        <v>-2032.5691084299999</v>
      </c>
      <c r="D79" s="5">
        <f>E79-C79</f>
        <v>0.60411237999983314</v>
      </c>
      <c r="E79" s="5">
        <v>-2031.9649960500001</v>
      </c>
      <c r="F79" s="5">
        <v>-2034.4268452331501</v>
      </c>
      <c r="G79" s="5">
        <f>F79+D79</f>
        <v>-2033.8227328531502</v>
      </c>
      <c r="H79" s="6">
        <v>-2033.1941804801299</v>
      </c>
      <c r="I79" s="5">
        <f>H79+D79</f>
        <v>-2032.5900681001301</v>
      </c>
      <c r="J79" s="5">
        <v>-2032.15719105227</v>
      </c>
      <c r="K79" s="5">
        <f>J79+D79</f>
        <v>-2031.5530786722702</v>
      </c>
      <c r="L79" s="5">
        <v>-2031.5778641501799</v>
      </c>
      <c r="M79" s="5">
        <f>L79+D79</f>
        <v>-2030.9737517701801</v>
      </c>
      <c r="N79" s="5">
        <v>-2032.8777986469199</v>
      </c>
      <c r="O79" s="5">
        <f t="shared" si="50"/>
        <v>-2032.2736862669201</v>
      </c>
      <c r="P79" s="5">
        <v>-2029.59783790498</v>
      </c>
      <c r="Q79" s="5">
        <f t="shared" ref="Q79:Q84" si="57">P79+D79</f>
        <v>-2028.9937255249802</v>
      </c>
      <c r="R79" s="54"/>
      <c r="S79" s="54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2"/>
      <c r="AM79" s="52"/>
      <c r="AN79" s="5"/>
    </row>
    <row r="80" spans="2:40">
      <c r="B80" s="4" t="s">
        <v>71</v>
      </c>
      <c r="C80" s="5">
        <v>-2032.5678764899999</v>
      </c>
      <c r="D80" s="5">
        <f>E80-C80</f>
        <v>0.60427569999978914</v>
      </c>
      <c r="E80" s="5">
        <v>-2031.9636007900001</v>
      </c>
      <c r="F80" s="5">
        <v>-2034.4256546592001</v>
      </c>
      <c r="G80" s="5">
        <f>F80+D80</f>
        <v>-2033.8213789592003</v>
      </c>
      <c r="H80" s="6">
        <v>-2033.1931327457401</v>
      </c>
      <c r="I80" s="5">
        <f>H80+D80</f>
        <v>-2032.5888570457403</v>
      </c>
      <c r="J80" s="5">
        <v>-2032.15554573688</v>
      </c>
      <c r="K80" s="5">
        <f>J80+D80</f>
        <v>-2031.5512700368802</v>
      </c>
      <c r="L80" s="5">
        <v>-2031.5761548866799</v>
      </c>
      <c r="M80" s="5">
        <f>L80+D80</f>
        <v>-2030.9718791866801</v>
      </c>
      <c r="N80" s="5">
        <v>-2032.87759930265</v>
      </c>
      <c r="O80" s="5">
        <f t="shared" si="50"/>
        <v>-2032.2733236026502</v>
      </c>
      <c r="P80" s="5">
        <v>-2029.5947138305801</v>
      </c>
      <c r="Q80" s="5">
        <f t="shared" si="57"/>
        <v>-2028.9904381305803</v>
      </c>
      <c r="R80" s="20" t="s">
        <v>8</v>
      </c>
      <c r="S80" s="20" t="s">
        <v>10</v>
      </c>
      <c r="T80" s="20" t="s">
        <v>8</v>
      </c>
      <c r="U80" s="20" t="s">
        <v>10</v>
      </c>
      <c r="V80" s="20" t="s">
        <v>8</v>
      </c>
      <c r="W80" s="20" t="s">
        <v>10</v>
      </c>
      <c r="X80" s="20" t="s">
        <v>8</v>
      </c>
      <c r="Y80" s="20" t="s">
        <v>10</v>
      </c>
      <c r="Z80" s="20" t="s">
        <v>8</v>
      </c>
      <c r="AA80" s="20" t="s">
        <v>10</v>
      </c>
      <c r="AB80" s="20" t="s">
        <v>8</v>
      </c>
      <c r="AC80" s="20" t="s">
        <v>10</v>
      </c>
      <c r="AD80" s="20" t="s">
        <v>8</v>
      </c>
      <c r="AE80" s="20" t="s">
        <v>10</v>
      </c>
      <c r="AF80" s="20" t="s">
        <v>8</v>
      </c>
      <c r="AG80" s="20" t="s">
        <v>10</v>
      </c>
      <c r="AH80" s="20" t="s">
        <v>8</v>
      </c>
      <c r="AI80" s="20" t="s">
        <v>10</v>
      </c>
      <c r="AJ80" s="20" t="s">
        <v>8</v>
      </c>
      <c r="AK80" s="20" t="s">
        <v>10</v>
      </c>
      <c r="AL80" s="20" t="s">
        <v>8</v>
      </c>
      <c r="AM80" s="20" t="s">
        <v>10</v>
      </c>
      <c r="AN80" s="5"/>
    </row>
    <row r="81" spans="2:45">
      <c r="B81" s="4" t="s">
        <v>72</v>
      </c>
      <c r="C81" s="6">
        <v>-2032.6147100000001</v>
      </c>
      <c r="D81" s="6">
        <v>0.60724999999999996</v>
      </c>
      <c r="E81" s="6">
        <v>-2032.00746</v>
      </c>
      <c r="F81" s="6">
        <v>-2034.46831</v>
      </c>
      <c r="G81" s="6">
        <v>-2033.86106</v>
      </c>
      <c r="H81" s="6">
        <v>-2033.23605</v>
      </c>
      <c r="I81" s="6">
        <v>-2032.6288099999999</v>
      </c>
      <c r="J81" s="6">
        <v>-2032.2000599999999</v>
      </c>
      <c r="K81" s="6">
        <v>-2031.5928100000001</v>
      </c>
      <c r="L81" s="6">
        <v>-2031.6222499999999</v>
      </c>
      <c r="M81" s="6">
        <v>-2031.0150100000001</v>
      </c>
      <c r="N81" s="6">
        <v>-2032.9156499999999</v>
      </c>
      <c r="O81" s="5">
        <f t="shared" si="50"/>
        <v>-2032.3083999999999</v>
      </c>
      <c r="P81" s="6">
        <v>-2029.645387</v>
      </c>
      <c r="Q81" s="5">
        <f t="shared" si="57"/>
        <v>-2029.038137</v>
      </c>
      <c r="R81" s="5">
        <v>-2033.6100309999999</v>
      </c>
      <c r="S81" s="5">
        <v>-2033.0027858389599</v>
      </c>
      <c r="T81" s="5">
        <v>-2033.9174280479001</v>
      </c>
      <c r="U81" s="5">
        <v>-2033.3101823979</v>
      </c>
      <c r="V81" s="5">
        <v>-2033.9605505444299</v>
      </c>
      <c r="W81" s="5">
        <v>-2033.3533048944298</v>
      </c>
      <c r="X81" s="5">
        <v>-2033.2918441576501</v>
      </c>
      <c r="Y81" s="5">
        <v>-2032.68459850765</v>
      </c>
      <c r="Z81" s="5">
        <v>-2034.33103991857</v>
      </c>
      <c r="AA81" s="5">
        <v>-2033.7237942685699</v>
      </c>
      <c r="AB81" s="5">
        <v>-2034.93424726854</v>
      </c>
      <c r="AC81" s="5">
        <v>-2034.32700161854</v>
      </c>
      <c r="AD81" s="5">
        <v>-2030.6183005176699</v>
      </c>
      <c r="AE81" s="5">
        <v>-2030.0110548676698</v>
      </c>
      <c r="AF81" s="5">
        <v>-2032.5013257467101</v>
      </c>
      <c r="AG81" s="5">
        <v>-2031.89408009671</v>
      </c>
      <c r="AH81" s="5">
        <v>-2032.7142468222401</v>
      </c>
      <c r="AI81" s="5">
        <v>-2032.10700117224</v>
      </c>
      <c r="AJ81" s="5">
        <v>-2029.7658949377101</v>
      </c>
      <c r="AK81" s="5">
        <v>-2029.15864928771</v>
      </c>
      <c r="AL81" s="51">
        <v>-2029.78293022294</v>
      </c>
      <c r="AM81" s="5">
        <v>-2029.1756845729399</v>
      </c>
      <c r="AN81" s="5">
        <v>-2029.66309660671</v>
      </c>
      <c r="AO81" s="5">
        <f>AN81+D81</f>
        <v>-2029.05584660671</v>
      </c>
    </row>
    <row r="82" spans="2:45">
      <c r="B82" s="4" t="s">
        <v>73</v>
      </c>
      <c r="C82" s="6">
        <v>-2032.6076</v>
      </c>
      <c r="D82" s="6">
        <v>0.60682000000000003</v>
      </c>
      <c r="E82" s="6">
        <v>-2032.0007900000001</v>
      </c>
      <c r="F82" s="6">
        <v>-2034.4592700000001</v>
      </c>
      <c r="G82" s="6">
        <v>-2033.8524500000001</v>
      </c>
      <c r="H82" s="6">
        <v>-2033.22597</v>
      </c>
      <c r="I82" s="6">
        <v>-2032.61916</v>
      </c>
      <c r="J82" s="6">
        <v>-2032.19138</v>
      </c>
      <c r="K82" s="6">
        <v>-2031.58456</v>
      </c>
      <c r="L82" s="6">
        <v>-2031.61375</v>
      </c>
      <c r="M82" s="6">
        <v>-2031.00693</v>
      </c>
      <c r="N82" s="6">
        <v>-2032.9095299999999</v>
      </c>
      <c r="O82" s="5">
        <f t="shared" si="50"/>
        <v>-2032.3027099999999</v>
      </c>
      <c r="P82" s="6">
        <v>-2029.6356129999999</v>
      </c>
      <c r="Q82" s="5">
        <f t="shared" si="57"/>
        <v>-2029.028793</v>
      </c>
      <c r="R82" s="5">
        <v>-2033.6000200000001</v>
      </c>
      <c r="S82" s="5">
        <v>-2032.9932034802</v>
      </c>
      <c r="T82" s="5">
        <v>-2033.90847657788</v>
      </c>
      <c r="U82" s="5">
        <v>-2033.30166053788</v>
      </c>
      <c r="V82" s="5">
        <v>-2033.9535826265301</v>
      </c>
      <c r="W82" s="5">
        <v>-2033.3467665865301</v>
      </c>
      <c r="X82" s="5">
        <v>-2033.2845246259301</v>
      </c>
      <c r="Y82" s="5">
        <v>-2032.6777085859301</v>
      </c>
      <c r="Z82" s="5">
        <v>-2034.3211619395299</v>
      </c>
      <c r="AA82" s="5">
        <v>-2033.7143458995299</v>
      </c>
      <c r="AB82" s="5">
        <v>-2034.92404497402</v>
      </c>
      <c r="AC82" s="5">
        <v>-2034.31722893402</v>
      </c>
      <c r="AD82" s="5">
        <v>-2030.6099624205301</v>
      </c>
      <c r="AE82" s="5">
        <v>-2030.0031463805301</v>
      </c>
      <c r="AF82" s="5">
        <v>-2032.4927129639</v>
      </c>
      <c r="AG82" s="5">
        <v>-2031.8858969239</v>
      </c>
      <c r="AH82" s="5">
        <v>-2032.7051667672699</v>
      </c>
      <c r="AI82" s="5">
        <v>-2032.0983507272699</v>
      </c>
      <c r="AJ82" s="5">
        <v>-2029.75497877769</v>
      </c>
      <c r="AK82" s="5">
        <v>-2029.14816273769</v>
      </c>
      <c r="AL82" s="21" t="s">
        <v>118</v>
      </c>
      <c r="AM82" s="21" t="s">
        <v>118</v>
      </c>
      <c r="AN82" s="5"/>
    </row>
    <row r="83" spans="2:45">
      <c r="B83" s="4" t="s">
        <v>74</v>
      </c>
      <c r="C83" s="6">
        <v>-2032.61142</v>
      </c>
      <c r="D83" s="6">
        <v>0.60679000000000005</v>
      </c>
      <c r="E83" s="6">
        <v>-2032.0046299999999</v>
      </c>
      <c r="F83" s="6">
        <v>-2034.46525</v>
      </c>
      <c r="G83" s="6">
        <v>-2033.8584599999999</v>
      </c>
      <c r="H83" s="6">
        <v>-2033.2323699999999</v>
      </c>
      <c r="I83" s="6">
        <v>-2032.6255699999999</v>
      </c>
      <c r="J83" s="6">
        <v>-2032.1976500000001</v>
      </c>
      <c r="K83" s="6">
        <v>-2031.59085</v>
      </c>
      <c r="L83" s="6">
        <v>-2031.6200824309401</v>
      </c>
      <c r="M83" s="6">
        <f>L83+D83</f>
        <v>-2031.0132924309401</v>
      </c>
      <c r="N83" s="6">
        <v>-2032.9145000000001</v>
      </c>
      <c r="O83" s="5">
        <f t="shared" si="50"/>
        <v>-2032.30771</v>
      </c>
      <c r="P83" s="6">
        <v>-2029.643399</v>
      </c>
      <c r="Q83" s="5">
        <f t="shared" si="57"/>
        <v>-2029.036609</v>
      </c>
      <c r="R83" s="5">
        <v>-2033.606051</v>
      </c>
      <c r="S83" s="5">
        <v>-2032.9992574648898</v>
      </c>
      <c r="T83" s="5">
        <v>-2033.9143100546</v>
      </c>
      <c r="U83" s="5">
        <v>-2033.3075167545999</v>
      </c>
      <c r="V83" s="5">
        <v>-2033.9578326764999</v>
      </c>
      <c r="W83" s="5">
        <v>-2033.3510393764998</v>
      </c>
      <c r="X83" s="5">
        <v>-2033.28954036756</v>
      </c>
      <c r="Y83" s="5">
        <v>-2032.6827470675598</v>
      </c>
      <c r="Z83" s="5">
        <v>-2034.3278436746</v>
      </c>
      <c r="AA83" s="5">
        <v>-2033.7210503745998</v>
      </c>
      <c r="AB83" s="5">
        <v>-2034.93130592223</v>
      </c>
      <c r="AC83" s="5">
        <v>-2034.3245126222298</v>
      </c>
      <c r="AD83" s="5">
        <v>-2030.6163304496299</v>
      </c>
      <c r="AE83" s="5">
        <v>-2030.0095371496298</v>
      </c>
      <c r="AF83" s="5">
        <v>-2032.4986632284199</v>
      </c>
      <c r="AG83" s="5">
        <f>AF83+D83</f>
        <v>-2031.8918732284199</v>
      </c>
      <c r="AH83" s="5">
        <v>-2032.71167363216</v>
      </c>
      <c r="AI83" s="5">
        <v>-2032.1048803321598</v>
      </c>
      <c r="AJ83" s="5">
        <v>-2029.7631675934999</v>
      </c>
      <c r="AK83" s="5">
        <v>-2029.1563742934998</v>
      </c>
      <c r="AL83" s="21" t="s">
        <v>118</v>
      </c>
      <c r="AM83" s="21" t="s">
        <v>118</v>
      </c>
      <c r="AN83" s="5"/>
      <c r="AQ83">
        <f>(AO86-AO81)*627.5096</f>
        <v>2.0189771858170884</v>
      </c>
    </row>
    <row r="84" spans="2:45">
      <c r="B84" s="4" t="s">
        <v>75</v>
      </c>
      <c r="C84" s="6">
        <v>-2032.6056599999999</v>
      </c>
      <c r="D84" s="6">
        <v>0.60675999999999997</v>
      </c>
      <c r="E84" s="6">
        <v>-2031.9989</v>
      </c>
      <c r="F84" s="6">
        <v>-2034.4590499999999</v>
      </c>
      <c r="G84" s="6">
        <v>-2033.85229</v>
      </c>
      <c r="H84" s="6">
        <v>-2033.2267199999999</v>
      </c>
      <c r="I84" s="6">
        <v>-2032.61995</v>
      </c>
      <c r="J84" s="6">
        <v>-2032.19073</v>
      </c>
      <c r="K84" s="6">
        <v>-2031.5839699999999</v>
      </c>
      <c r="L84" s="6">
        <v>-2031.6128387921699</v>
      </c>
      <c r="M84" s="6">
        <f>L84+D84</f>
        <v>-2031.00607879217</v>
      </c>
      <c r="N84" s="6">
        <v>-2032.9083599999999</v>
      </c>
      <c r="O84" s="5">
        <f t="shared" si="50"/>
        <v>-2032.3016</v>
      </c>
      <c r="P84" s="6">
        <v>-2029.635117</v>
      </c>
      <c r="Q84" s="5">
        <f t="shared" si="57"/>
        <v>-2029.0283570000001</v>
      </c>
      <c r="R84" s="5">
        <v>-2033.601136</v>
      </c>
      <c r="S84" s="5">
        <v>-2032.99437433611</v>
      </c>
      <c r="T84" s="5">
        <v>-2033.90903737955</v>
      </c>
      <c r="U84" s="5">
        <v>-2033.3022757495501</v>
      </c>
      <c r="V84" s="5">
        <v>-2033.9532206957099</v>
      </c>
      <c r="W84" s="5">
        <v>-2033.34645906571</v>
      </c>
      <c r="X84" s="5">
        <v>-2033.2844259860101</v>
      </c>
      <c r="Y84" s="5">
        <v>-2032.6776643560102</v>
      </c>
      <c r="Z84" s="5">
        <v>-2034.3213854532301</v>
      </c>
      <c r="AA84" s="5">
        <v>-2033.7146238232301</v>
      </c>
      <c r="AB84" s="5">
        <v>-2034.92455177651</v>
      </c>
      <c r="AC84" s="5">
        <v>-2034.3177901465101</v>
      </c>
      <c r="AD84" s="5">
        <v>-2030.6089226128599</v>
      </c>
      <c r="AE84" s="5">
        <v>-2030.00216098286</v>
      </c>
      <c r="AF84" s="5">
        <v>-2032.4916664279399</v>
      </c>
      <c r="AG84" s="5">
        <f>AF84+D84</f>
        <v>-2031.88490642794</v>
      </c>
      <c r="AH84" s="5">
        <v>-2032.7050430742099</v>
      </c>
      <c r="AI84" s="5">
        <v>-2032.09828144421</v>
      </c>
      <c r="AJ84" s="5">
        <v>-2029.7549341639401</v>
      </c>
      <c r="AK84" s="5">
        <v>-2029.1481725339402</v>
      </c>
      <c r="AL84" s="21" t="s">
        <v>118</v>
      </c>
      <c r="AM84" s="21" t="s">
        <v>118</v>
      </c>
      <c r="AN84" s="5"/>
    </row>
    <row r="85" spans="2:45">
      <c r="B85" s="4" t="s">
        <v>76</v>
      </c>
      <c r="C85" s="6">
        <v>-2032.61275</v>
      </c>
      <c r="D85" s="6">
        <v>0.60733000000000004</v>
      </c>
      <c r="E85" s="6">
        <v>-2032.00542</v>
      </c>
      <c r="F85" s="6">
        <v>-2034.46514</v>
      </c>
      <c r="G85" s="6">
        <v>-2033.85781</v>
      </c>
      <c r="H85" s="6">
        <v>-2033.2317499999999</v>
      </c>
      <c r="I85" s="6">
        <v>-2032.6244200000001</v>
      </c>
      <c r="J85" s="6">
        <v>-2032.1961699999999</v>
      </c>
      <c r="K85" s="6">
        <v>-2031.5888399999999</v>
      </c>
      <c r="L85" s="6">
        <v>-2031.6189099999999</v>
      </c>
      <c r="M85" s="6">
        <v>-2031.0115800000001</v>
      </c>
      <c r="N85" s="6">
        <v>-2032.91236</v>
      </c>
      <c r="O85" s="5">
        <f t="shared" si="50"/>
        <v>-2032.30503</v>
      </c>
      <c r="P85" s="6">
        <v>-2029.641073</v>
      </c>
      <c r="Q85" s="5">
        <f t="shared" ref="Q85:Q88" si="58">P85+D85</f>
        <v>-2029.033743</v>
      </c>
      <c r="R85" s="5">
        <v>-2033.6062710000001</v>
      </c>
      <c r="S85" s="5">
        <v>-2032.99893818901</v>
      </c>
      <c r="T85" s="5">
        <v>-2033.9144239992499</v>
      </c>
      <c r="U85" s="5">
        <v>-2033.30709151925</v>
      </c>
      <c r="V85" s="5">
        <v>-2033.95771480752</v>
      </c>
      <c r="W85" s="5">
        <v>-2033.35038232752</v>
      </c>
      <c r="X85" s="5">
        <v>-2033.28749434933</v>
      </c>
      <c r="Y85" s="5">
        <v>-2032.68016186933</v>
      </c>
      <c r="Z85" s="5">
        <v>-2034.3276198079</v>
      </c>
      <c r="AA85" s="5">
        <v>-2033.7202873279</v>
      </c>
      <c r="AB85" s="5">
        <v>-2034.9298003051799</v>
      </c>
      <c r="AC85" s="5">
        <v>-2034.32246782518</v>
      </c>
      <c r="AD85" s="5">
        <v>-2030.6149985335301</v>
      </c>
      <c r="AE85" s="5">
        <v>-2030.0076660535301</v>
      </c>
      <c r="AF85" s="5">
        <v>-2032.4978274591299</v>
      </c>
      <c r="AG85" s="5">
        <v>-2031.8904949791299</v>
      </c>
      <c r="AH85" s="5">
        <v>-2032.71051448955</v>
      </c>
      <c r="AI85" s="5">
        <v>-2032.10318200955</v>
      </c>
      <c r="AJ85" s="5">
        <v>-2029.7612598046901</v>
      </c>
      <c r="AK85" s="5">
        <v>-2029.1539273246901</v>
      </c>
      <c r="AL85" s="21" t="s">
        <v>118</v>
      </c>
      <c r="AM85" s="21" t="s">
        <v>118</v>
      </c>
      <c r="AN85" s="5"/>
    </row>
    <row r="86" spans="2:45">
      <c r="B86" s="4" t="s">
        <v>77</v>
      </c>
      <c r="C86" s="6">
        <v>-2032.61186</v>
      </c>
      <c r="D86" s="6">
        <v>0.60677000000000003</v>
      </c>
      <c r="E86" s="6">
        <v>-2032.0050900000001</v>
      </c>
      <c r="F86" s="6">
        <v>-2034.4662499999999</v>
      </c>
      <c r="G86" s="6">
        <v>-2033.8594800000001</v>
      </c>
      <c r="H86" s="6">
        <v>-2033.2338299999999</v>
      </c>
      <c r="I86" s="6">
        <v>-2032.62706</v>
      </c>
      <c r="J86" s="6">
        <v>-2032.19714</v>
      </c>
      <c r="K86" s="6">
        <v>-2031.5903699999999</v>
      </c>
      <c r="L86" s="6">
        <v>-2031.61844</v>
      </c>
      <c r="M86" s="6">
        <v>-2031.0116700000001</v>
      </c>
      <c r="N86" s="6">
        <v>-2032.9131</v>
      </c>
      <c r="O86" s="5">
        <f t="shared" si="50"/>
        <v>-2032.3063299999999</v>
      </c>
      <c r="P86" s="6">
        <v>-2029.6413250000001</v>
      </c>
      <c r="Q86" s="5">
        <f t="shared" si="58"/>
        <v>-2029.034555</v>
      </c>
      <c r="R86" s="5">
        <v>-2033.6082280000001</v>
      </c>
      <c r="S86" s="5">
        <v>-2033.0014578244402</v>
      </c>
      <c r="T86" s="5">
        <v>-2033.9154749959901</v>
      </c>
      <c r="U86" s="5">
        <v>-2033.3087049059902</v>
      </c>
      <c r="V86" s="5">
        <v>-2033.9595556536001</v>
      </c>
      <c r="W86" s="5">
        <v>-2033.3527855636003</v>
      </c>
      <c r="X86" s="5">
        <v>-2033.2897438845</v>
      </c>
      <c r="Y86" s="5">
        <v>-2032.6829737945002</v>
      </c>
      <c r="Z86" s="5">
        <v>-2034.32896147976</v>
      </c>
      <c r="AA86" s="5">
        <v>-2033.7221913897602</v>
      </c>
      <c r="AB86" s="5">
        <v>-2034.9323152111299</v>
      </c>
      <c r="AC86" s="5">
        <v>-2034.3255451211301</v>
      </c>
      <c r="AD86" s="5">
        <v>-2030.6144014997999</v>
      </c>
      <c r="AE86" s="5">
        <v>-2030.0076314098001</v>
      </c>
      <c r="AF86" s="5">
        <v>-2032.49775980955</v>
      </c>
      <c r="AG86" s="5">
        <v>-2031.8909897195501</v>
      </c>
      <c r="AH86" s="5">
        <v>-2032.7115951953699</v>
      </c>
      <c r="AI86" s="5">
        <v>-2032.1048251053701</v>
      </c>
      <c r="AJ86" s="5">
        <v>-2029.76187087687</v>
      </c>
      <c r="AK86" s="5">
        <v>-2029.1551007868702</v>
      </c>
      <c r="AL86" s="51">
        <v>-2029.77949430539</v>
      </c>
      <c r="AM86" s="5">
        <v>-2029.17272421539</v>
      </c>
      <c r="AN86" s="62">
        <v>-2029.65939916241</v>
      </c>
      <c r="AO86" s="5">
        <f>AN86+D86</f>
        <v>-2029.0526291624099</v>
      </c>
      <c r="AP86" s="5"/>
      <c r="AQ86" s="5"/>
      <c r="AS86" s="5"/>
    </row>
    <row r="87" spans="2:45">
      <c r="B87" s="4" t="s">
        <v>78</v>
      </c>
      <c r="C87" s="6">
        <v>-2032.60925</v>
      </c>
      <c r="D87" s="6">
        <v>0.60712999999999995</v>
      </c>
      <c r="E87" s="6">
        <v>-2032.0021300000001</v>
      </c>
      <c r="F87" s="6">
        <v>-2034.4614999999999</v>
      </c>
      <c r="G87" s="6">
        <v>-2033.85437</v>
      </c>
      <c r="H87" s="6">
        <v>-2033.22795</v>
      </c>
      <c r="I87" s="6">
        <v>-2032.6208300000001</v>
      </c>
      <c r="J87" s="6">
        <v>-2032.1934699999999</v>
      </c>
      <c r="K87" s="6">
        <v>-2031.5863400000001</v>
      </c>
      <c r="L87" s="6">
        <v>-2031.61609</v>
      </c>
      <c r="M87" s="6">
        <v>-2031.0089599999999</v>
      </c>
      <c r="N87" s="6">
        <v>-2032.91047</v>
      </c>
      <c r="O87" s="5">
        <f t="shared" si="50"/>
        <v>-2032.3033399999999</v>
      </c>
      <c r="P87" s="6">
        <v>-2029.638923</v>
      </c>
      <c r="Q87" s="5">
        <f t="shared" si="58"/>
        <v>-2029.0317929999999</v>
      </c>
      <c r="R87" s="5">
        <v>-2033.6019630000001</v>
      </c>
      <c r="S87" s="5">
        <v>-2032.9948371758701</v>
      </c>
      <c r="T87" s="5">
        <v>-2033.9107032740601</v>
      </c>
      <c r="U87" s="5">
        <v>-2033.3035775740602</v>
      </c>
      <c r="V87" s="5">
        <v>-2033.95457062829</v>
      </c>
      <c r="W87" s="5">
        <v>-2033.3474449282901</v>
      </c>
      <c r="X87" s="5">
        <v>-2033.2853159420899</v>
      </c>
      <c r="Y87" s="5">
        <v>-2032.6781902420901</v>
      </c>
      <c r="Z87" s="5">
        <v>-2034.32415379042</v>
      </c>
      <c r="AA87" s="5">
        <v>-2033.7170280904202</v>
      </c>
      <c r="AB87" s="5">
        <v>-2034.92719524576</v>
      </c>
      <c r="AC87" s="5">
        <v>-2034.3200695457601</v>
      </c>
      <c r="AD87" s="5">
        <v>-2030.6124210606599</v>
      </c>
      <c r="AE87" s="5">
        <v>-2030.0052953606601</v>
      </c>
      <c r="AF87" s="5">
        <v>-2032.49490892061</v>
      </c>
      <c r="AG87" s="5">
        <v>-2031.8877832206101</v>
      </c>
      <c r="AH87" s="5">
        <v>-2032.7079027866</v>
      </c>
      <c r="AI87" s="5">
        <v>-2032.1007770866001</v>
      </c>
      <c r="AJ87" s="5">
        <v>-2029.7586063686899</v>
      </c>
      <c r="AK87" s="5">
        <v>-2029.1514806686901</v>
      </c>
      <c r="AL87" s="21" t="s">
        <v>118</v>
      </c>
      <c r="AM87" s="21" t="s">
        <v>118</v>
      </c>
      <c r="AN87" s="5"/>
      <c r="AO87" s="23"/>
      <c r="AP87" s="24"/>
      <c r="AQ87" s="24"/>
      <c r="AS87" s="12"/>
    </row>
    <row r="88" spans="2:45">
      <c r="B88" s="4" t="s">
        <v>79</v>
      </c>
      <c r="C88" s="6">
        <v>-2032.60861</v>
      </c>
      <c r="D88" s="6">
        <v>0.60670999999999997</v>
      </c>
      <c r="E88" s="6">
        <v>-2032.00191</v>
      </c>
      <c r="F88" s="6">
        <v>-2034.4627</v>
      </c>
      <c r="G88" s="6">
        <v>-2033.85599</v>
      </c>
      <c r="H88" s="6">
        <v>-2033.22981</v>
      </c>
      <c r="I88" s="6">
        <v>-2032.6231</v>
      </c>
      <c r="J88" s="6">
        <v>-2032.1940099999999</v>
      </c>
      <c r="K88" s="6">
        <v>-2031.5872999999999</v>
      </c>
      <c r="L88" s="6">
        <v>-2031.6157499999999</v>
      </c>
      <c r="M88" s="6">
        <v>-2031.0090499999999</v>
      </c>
      <c r="N88" s="6">
        <v>-2032.91068</v>
      </c>
      <c r="O88" s="5">
        <f t="shared" si="50"/>
        <v>-2032.3039699999999</v>
      </c>
      <c r="P88" s="6">
        <v>-2029.6381449999999</v>
      </c>
      <c r="Q88" s="5">
        <f t="shared" si="58"/>
        <v>-2029.0314349999999</v>
      </c>
      <c r="R88" s="5">
        <v>-2033.604057</v>
      </c>
      <c r="S88" s="5">
        <v>-2032.9973510399</v>
      </c>
      <c r="T88" s="5">
        <v>-2033.9121928887</v>
      </c>
      <c r="U88" s="5">
        <v>-2033.3054869887001</v>
      </c>
      <c r="V88" s="5">
        <v>-2033.9557957695699</v>
      </c>
      <c r="W88" s="5">
        <v>-2033.34908986957</v>
      </c>
      <c r="X88" s="5">
        <v>-2033.2868096330001</v>
      </c>
      <c r="Y88" s="5">
        <v>-2032.6801037330001</v>
      </c>
      <c r="Z88" s="5">
        <v>-2034.3252293094999</v>
      </c>
      <c r="AA88" s="5">
        <v>-2033.7185234095</v>
      </c>
      <c r="AB88" s="5">
        <v>-2034.9288816476701</v>
      </c>
      <c r="AC88" s="5">
        <v>-2034.3221757476701</v>
      </c>
      <c r="AD88" s="5">
        <v>-2030.6118198162501</v>
      </c>
      <c r="AE88" s="5">
        <v>-2030.0051139162501</v>
      </c>
      <c r="AF88" s="5">
        <v>-2032.4942605613901</v>
      </c>
      <c r="AG88" s="5">
        <v>-2031.8875546613901</v>
      </c>
      <c r="AH88" s="5">
        <v>-2032.7084968055899</v>
      </c>
      <c r="AI88" s="5">
        <v>-2032.10179090559</v>
      </c>
      <c r="AJ88" s="5">
        <v>-2029.7583286374199</v>
      </c>
      <c r="AK88" s="5">
        <v>-2029.15162273742</v>
      </c>
      <c r="AL88" s="21" t="s">
        <v>118</v>
      </c>
      <c r="AM88" s="21" t="s">
        <v>118</v>
      </c>
      <c r="AN88" s="5"/>
    </row>
    <row r="89" spans="2:45">
      <c r="B89" s="4" t="s">
        <v>97</v>
      </c>
      <c r="C89" s="6">
        <v>-1875.33573</v>
      </c>
      <c r="D89" s="6">
        <v>0.50146782999999995</v>
      </c>
      <c r="E89" s="6">
        <v>-1874.8342620000001</v>
      </c>
      <c r="F89" s="6">
        <v>-1877.1336429999999</v>
      </c>
      <c r="G89" s="6">
        <v>-1876.632175</v>
      </c>
      <c r="H89" s="6">
        <v>-1876.0084489999999</v>
      </c>
      <c r="I89" s="6">
        <v>-1875.506981</v>
      </c>
      <c r="J89" s="6">
        <v>-1875.0652439999999</v>
      </c>
      <c r="K89" s="6">
        <v>-1874.563776</v>
      </c>
      <c r="L89" s="6">
        <v>-1874.5302349999999</v>
      </c>
      <c r="M89" s="6">
        <v>-1874.028767</v>
      </c>
      <c r="N89" s="6">
        <v>-1875.721667</v>
      </c>
      <c r="O89" s="6">
        <v>-1875.2202</v>
      </c>
      <c r="P89" s="6">
        <v>-1872.6711399999999</v>
      </c>
      <c r="Q89" s="6">
        <v>-1872.1696999999999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2:45">
      <c r="B90" s="4" t="s">
        <v>80</v>
      </c>
      <c r="C90" s="5">
        <v>-1875.33322819</v>
      </c>
      <c r="D90" s="5">
        <f>E90-C90</f>
        <v>0.49978185000009034</v>
      </c>
      <c r="E90" s="5">
        <v>-1874.8334463399999</v>
      </c>
      <c r="F90" s="5">
        <v>-1877.13114079663</v>
      </c>
      <c r="G90" s="5">
        <f t="shared" ref="G90" si="59">F90+D90</f>
        <v>-1876.6313589466299</v>
      </c>
      <c r="H90" s="5">
        <v>-1876.00655566607</v>
      </c>
      <c r="I90" s="5">
        <f t="shared" ref="I90" si="60">H90+D90</f>
        <v>-1875.5067738160699</v>
      </c>
      <c r="J90" s="5">
        <v>-1875.06380421516</v>
      </c>
      <c r="K90" s="5">
        <f t="shared" ref="K90" si="61">J90+D90</f>
        <v>-1874.5640223651599</v>
      </c>
      <c r="L90" s="5">
        <v>-1874.53009699786</v>
      </c>
      <c r="M90" s="5">
        <f>L90+D90</f>
        <v>-1874.0303151478599</v>
      </c>
      <c r="N90" s="5">
        <v>-1875.7221326234201</v>
      </c>
      <c r="O90" s="6">
        <f>N90+D90</f>
        <v>-1875.22235077342</v>
      </c>
      <c r="P90" s="5">
        <v>-1872.67026585041</v>
      </c>
      <c r="Q90" s="5">
        <f t="shared" ref="Q90" si="62">P90+D90</f>
        <v>-1872.1704840004099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2:45">
      <c r="B91" s="4" t="s">
        <v>81</v>
      </c>
      <c r="C91" s="6">
        <v>-2032.60778</v>
      </c>
      <c r="D91" s="6">
        <v>0.60862000000000005</v>
      </c>
      <c r="E91" s="6">
        <v>-2031.9991600000001</v>
      </c>
      <c r="F91" s="6">
        <v>-2034.46615</v>
      </c>
      <c r="G91" s="6">
        <v>-2033.85753</v>
      </c>
      <c r="H91" s="6">
        <v>-2033.23353</v>
      </c>
      <c r="I91" s="6">
        <v>-2032.62491</v>
      </c>
      <c r="J91" s="6">
        <v>-2032.1977999999999</v>
      </c>
      <c r="K91" s="6">
        <v>-2031.5891799999999</v>
      </c>
      <c r="L91" s="6">
        <v>-2031.6180199999999</v>
      </c>
      <c r="M91" s="6">
        <v>-2031.0093999999999</v>
      </c>
      <c r="N91" s="6">
        <v>-2032.9118470000001</v>
      </c>
      <c r="O91" s="6">
        <v>-2032.30323</v>
      </c>
      <c r="P91" s="5">
        <v>-2029.6502351128399</v>
      </c>
      <c r="Q91" s="5">
        <f>P91+D91</f>
        <v>-2029.04161511284</v>
      </c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2:45">
      <c r="B92" s="4" t="s">
        <v>82</v>
      </c>
      <c r="C92" s="6">
        <v>-2032.60645</v>
      </c>
      <c r="D92" s="6">
        <v>0.60780000000000001</v>
      </c>
      <c r="E92" s="6">
        <v>-2031.99865</v>
      </c>
      <c r="F92" s="6">
        <v>-2034.46541</v>
      </c>
      <c r="G92" s="6">
        <v>-2033.85761</v>
      </c>
      <c r="H92" s="6">
        <v>-2033.23314</v>
      </c>
      <c r="I92" s="6">
        <v>-2032.6253400000001</v>
      </c>
      <c r="J92" s="6">
        <v>-2032.19712</v>
      </c>
      <c r="K92" s="6">
        <v>-2031.58933</v>
      </c>
      <c r="L92" s="6">
        <v>-2031.61637</v>
      </c>
      <c r="M92" s="6">
        <v>-2031.0085799999999</v>
      </c>
      <c r="N92" s="6">
        <v>-2032.9118639999999</v>
      </c>
      <c r="O92" s="6">
        <v>-2032.3040599999999</v>
      </c>
      <c r="P92" s="5">
        <v>-2029.64785601877</v>
      </c>
      <c r="Q92" s="5">
        <f>P92+D92</f>
        <v>-2029.04005601877</v>
      </c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2:45">
      <c r="B93" s="4" t="s">
        <v>83</v>
      </c>
      <c r="C93" s="5">
        <v>-2032.58750637</v>
      </c>
      <c r="D93" s="6">
        <v>0.60780000000000001</v>
      </c>
      <c r="E93" s="5">
        <v>-2031.98171439</v>
      </c>
      <c r="F93" s="5">
        <v>-2034.45189424918</v>
      </c>
      <c r="G93" s="5">
        <f>F93+D93</f>
        <v>-2033.84409424918</v>
      </c>
      <c r="H93" s="5">
        <v>-2033.2196491550001</v>
      </c>
      <c r="I93" s="5">
        <f>H93+D93</f>
        <v>-2032.6118491550001</v>
      </c>
      <c r="J93" s="5">
        <v>-2032.1887468535001</v>
      </c>
      <c r="K93" s="5">
        <f>J93+D93</f>
        <v>-2031.5809468535001</v>
      </c>
      <c r="L93" s="5">
        <v>-2031.6059820512401</v>
      </c>
      <c r="M93" s="5">
        <f>L93+D93</f>
        <v>-2030.9981820512401</v>
      </c>
      <c r="N93" s="5">
        <v>-2032.90498927064</v>
      </c>
      <c r="O93" s="5">
        <f>N93+D93</f>
        <v>-2032.29718927064</v>
      </c>
      <c r="P93" s="5">
        <v>-2029.6372110035099</v>
      </c>
      <c r="Q93" s="5">
        <f>P93+D93</f>
        <v>-2029.0294110035099</v>
      </c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2:45">
      <c r="B94" s="4" t="s">
        <v>84</v>
      </c>
      <c r="C94" s="5">
        <v>-2032.5805015599999</v>
      </c>
      <c r="D94" s="5">
        <f>E94-C94</f>
        <v>0.60470785999996224</v>
      </c>
      <c r="E94" s="5">
        <v>-2031.9757936999999</v>
      </c>
      <c r="F94" s="5">
        <v>-2034.44515362128</v>
      </c>
      <c r="G94" s="5">
        <f>F94+D94</f>
        <v>-2033.8404457612801</v>
      </c>
      <c r="H94" s="5">
        <v>-2033.21255619767</v>
      </c>
      <c r="I94" s="5">
        <f>H94+D94</f>
        <v>-2032.60784833767</v>
      </c>
      <c r="J94" s="5">
        <v>-2032.1802846148</v>
      </c>
      <c r="K94" s="5">
        <f t="shared" ref="K94" si="63">J94+D94</f>
        <v>-2031.5755767548001</v>
      </c>
      <c r="L94" s="5">
        <v>-2031.59956523236</v>
      </c>
      <c r="M94" s="5">
        <f>L94+D94</f>
        <v>-2030.99485737236</v>
      </c>
      <c r="N94" s="5">
        <v>-2032.8978734105001</v>
      </c>
      <c r="O94" s="6">
        <f>N94+D94</f>
        <v>-2032.2931655505001</v>
      </c>
      <c r="P94" s="5">
        <v>-2029.6267228530201</v>
      </c>
      <c r="Q94" s="5">
        <f t="shared" ref="Q94" si="64">P94+D94</f>
        <v>-2029.0220149930201</v>
      </c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2:45">
      <c r="B95" s="4" t="s">
        <v>85</v>
      </c>
      <c r="C95" s="5">
        <v>-2032.5872107</v>
      </c>
      <c r="D95" s="5">
        <f>E95-C95</f>
        <v>0.60605555999995886</v>
      </c>
      <c r="E95" s="5">
        <v>-2031.9811551400001</v>
      </c>
      <c r="F95" s="5">
        <v>-2034.4534769202701</v>
      </c>
      <c r="G95" s="5">
        <f>F95+D95</f>
        <v>-2033.8474213602701</v>
      </c>
      <c r="H95" s="5">
        <v>-2033.2248897335901</v>
      </c>
      <c r="I95" s="5">
        <f>H95+D95</f>
        <v>-2032.6188341735901</v>
      </c>
      <c r="J95" s="5">
        <v>-2032.1937972852299</v>
      </c>
      <c r="K95" s="5">
        <f t="shared" ref="K95" si="65">J95+D95</f>
        <v>-2031.58774172523</v>
      </c>
      <c r="L95" s="5">
        <v>-2031.6111164157301</v>
      </c>
      <c r="M95" s="5">
        <f t="shared" ref="M95:M102" si="66">L95+D95</f>
        <v>-2031.0050608557301</v>
      </c>
      <c r="N95" s="5">
        <v>-2032.9104461948</v>
      </c>
      <c r="O95" s="6">
        <f t="shared" ref="O95:O104" si="67">N95+D95</f>
        <v>-2032.3043906348</v>
      </c>
      <c r="P95" s="5">
        <v>-2029.64431348267</v>
      </c>
      <c r="Q95" s="5">
        <f t="shared" ref="Q95" si="68">P95+D95</f>
        <v>-2029.03825792267</v>
      </c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2:45">
      <c r="B96" s="4" t="s">
        <v>86</v>
      </c>
      <c r="C96" s="5">
        <v>-2032.59258183</v>
      </c>
      <c r="D96" s="5">
        <f t="shared" ref="D96:D97" si="69">E96-C96</f>
        <v>0.60694087999991098</v>
      </c>
      <c r="E96" s="5">
        <v>-2031.9856409500001</v>
      </c>
      <c r="F96" s="5">
        <v>-2034.45814238038</v>
      </c>
      <c r="G96" s="5">
        <f t="shared" ref="G96" si="70">F96+D96</f>
        <v>-2033.8512015003801</v>
      </c>
      <c r="H96" s="5">
        <v>-2033.22558849129</v>
      </c>
      <c r="I96" s="5">
        <f t="shared" ref="I96:I97" si="71">H96+D96</f>
        <v>-2032.61864761129</v>
      </c>
      <c r="J96" s="5">
        <v>-2032.19430223571</v>
      </c>
      <c r="K96" s="5">
        <f t="shared" ref="K96:K97" si="72">J96+D96</f>
        <v>-2031.5873613557101</v>
      </c>
      <c r="L96" s="5">
        <v>-2031.6117576316501</v>
      </c>
      <c r="M96" s="5">
        <f t="shared" si="66"/>
        <v>-2031.0048167516502</v>
      </c>
      <c r="N96" s="5">
        <v>-2032.9104272612799</v>
      </c>
      <c r="O96" s="6">
        <f t="shared" si="67"/>
        <v>-2032.30348638128</v>
      </c>
      <c r="P96" s="5">
        <v>-2029.6428289974399</v>
      </c>
      <c r="Q96" s="5">
        <f t="shared" ref="Q96:Q101" si="73">P96+D96</f>
        <v>-2029.03588811744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2:40">
      <c r="B97" s="4" t="s">
        <v>87</v>
      </c>
      <c r="C97" s="6">
        <v>-2032.5838900000001</v>
      </c>
      <c r="D97" s="5">
        <f t="shared" si="69"/>
        <v>0.60535000000004402</v>
      </c>
      <c r="E97" s="6">
        <v>-2031.9785400000001</v>
      </c>
      <c r="F97" s="6">
        <v>-2034.4481000000001</v>
      </c>
      <c r="G97" s="5">
        <f>F97+D97</f>
        <v>-2033.84275</v>
      </c>
      <c r="H97" s="6">
        <v>-2033.21435</v>
      </c>
      <c r="I97" s="5">
        <f t="shared" si="71"/>
        <v>-2032.6089999999999</v>
      </c>
      <c r="J97" s="6">
        <v>-2032.1811</v>
      </c>
      <c r="K97" s="5">
        <f t="shared" si="72"/>
        <v>-2031.57575</v>
      </c>
      <c r="L97" s="6">
        <v>-2031.60079</v>
      </c>
      <c r="M97" s="5">
        <f t="shared" si="66"/>
        <v>-2030.9954399999999</v>
      </c>
      <c r="N97" s="5">
        <v>-2032.89979797562</v>
      </c>
      <c r="O97" s="6">
        <f t="shared" si="67"/>
        <v>-2032.29444797562</v>
      </c>
      <c r="P97" s="5">
        <v>-2029.6260775267001</v>
      </c>
      <c r="Q97" s="5">
        <f t="shared" si="73"/>
        <v>-2029.0207275267001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2:40">
      <c r="B98" s="4" t="s">
        <v>88</v>
      </c>
      <c r="C98" s="5">
        <v>-2032.5867664699999</v>
      </c>
      <c r="D98" s="5">
        <f>E98-C98</f>
        <v>0.60592143999997461</v>
      </c>
      <c r="E98" s="5">
        <v>-2031.98084503</v>
      </c>
      <c r="F98" s="5">
        <v>-2034.4515480862101</v>
      </c>
      <c r="G98" s="5">
        <f>F98+D98</f>
        <v>-2033.8456266462101</v>
      </c>
      <c r="H98" s="5">
        <v>-2033.22270879967</v>
      </c>
      <c r="I98" s="5">
        <f>H98+D98</f>
        <v>-2032.6167873596701</v>
      </c>
      <c r="J98" s="5">
        <v>-2032.19116993885</v>
      </c>
      <c r="K98" s="5">
        <f>J98+D98</f>
        <v>-2031.58524849885</v>
      </c>
      <c r="L98" s="5">
        <v>-2031.6085412940099</v>
      </c>
      <c r="M98" s="5">
        <f t="shared" si="66"/>
        <v>-2031.0026198540099</v>
      </c>
      <c r="N98" s="5">
        <v>-2032.9081204829499</v>
      </c>
      <c r="O98" s="5">
        <f t="shared" si="67"/>
        <v>-2032.30219904295</v>
      </c>
      <c r="P98" s="5">
        <v>-2029.64201208041</v>
      </c>
      <c r="Q98" s="5">
        <f t="shared" si="73"/>
        <v>-2029.0360906404101</v>
      </c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2:40">
      <c r="B99" s="4" t="s">
        <v>89</v>
      </c>
      <c r="C99" s="5">
        <v>-2032.5777703199999</v>
      </c>
      <c r="D99" s="6">
        <f>E99-C99</f>
        <v>0.60547473999986323</v>
      </c>
      <c r="E99" s="5">
        <v>-2031.97229558</v>
      </c>
      <c r="F99" s="5">
        <v>-2034.44878153285</v>
      </c>
      <c r="G99" s="5">
        <f t="shared" ref="G99:G101" si="74">F99+D99</f>
        <v>-2033.8433067928502</v>
      </c>
      <c r="H99" s="5">
        <v>-2033.2180019129401</v>
      </c>
      <c r="I99" s="5">
        <f t="shared" ref="I99:I101" si="75">H99+D99</f>
        <v>-2032.6125271729402</v>
      </c>
      <c r="J99" s="5">
        <v>-2032.1885856343999</v>
      </c>
      <c r="K99" s="5">
        <f t="shared" ref="K99:K101" si="76">J99+D99</f>
        <v>-2031.5831108944001</v>
      </c>
      <c r="L99" s="5">
        <v>-2031.6051995176199</v>
      </c>
      <c r="M99" s="5">
        <f t="shared" si="66"/>
        <v>-2030.99972477762</v>
      </c>
      <c r="N99" s="5">
        <v>-2032.90470862954</v>
      </c>
      <c r="O99" s="6">
        <f t="shared" si="67"/>
        <v>-2032.2992338895401</v>
      </c>
      <c r="P99" s="5">
        <v>-2029.6386575218301</v>
      </c>
      <c r="Q99" s="5">
        <f t="shared" si="73"/>
        <v>-2029.0331827818302</v>
      </c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2:40">
      <c r="B100" s="4" t="s">
        <v>90</v>
      </c>
      <c r="C100" s="5">
        <v>-2032.5772361500001</v>
      </c>
      <c r="D100" s="5">
        <v>0.60520649000000049</v>
      </c>
      <c r="E100" s="5">
        <v>-2031.9720296600001</v>
      </c>
      <c r="F100" s="5">
        <v>-2034.4494618469</v>
      </c>
      <c r="G100" s="5">
        <f t="shared" si="74"/>
        <v>-2033.8442553569</v>
      </c>
      <c r="H100" s="5">
        <v>-2033.2198280314401</v>
      </c>
      <c r="I100" s="5">
        <f t="shared" si="75"/>
        <v>-2032.6146215414401</v>
      </c>
      <c r="J100" s="5">
        <v>-2032.1897505755201</v>
      </c>
      <c r="K100" s="5">
        <f t="shared" si="76"/>
        <v>-2031.5845440855201</v>
      </c>
      <c r="L100" s="5">
        <v>-2031.6066055101201</v>
      </c>
      <c r="M100" s="5">
        <f t="shared" si="66"/>
        <v>-2031.0013990201201</v>
      </c>
      <c r="N100" s="5">
        <v>-2032.9047085510399</v>
      </c>
      <c r="O100" s="6">
        <f t="shared" si="67"/>
        <v>-2032.2995020610399</v>
      </c>
      <c r="P100" s="5">
        <v>-2029.6400350633301</v>
      </c>
      <c r="Q100" s="5">
        <f t="shared" si="73"/>
        <v>-2029.0348285733301</v>
      </c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2:40" ht="16" customHeight="1">
      <c r="B101" s="4" t="s">
        <v>91</v>
      </c>
      <c r="C101" s="5">
        <v>-2032.5757830800001</v>
      </c>
      <c r="D101" s="6">
        <f>E101-C101</f>
        <v>0.60470968000004177</v>
      </c>
      <c r="E101" s="5">
        <v>-2031.9710734</v>
      </c>
      <c r="F101" s="5">
        <v>-2034.44873826035</v>
      </c>
      <c r="G101" s="5">
        <f t="shared" si="74"/>
        <v>-2033.8440285803499</v>
      </c>
      <c r="H101" s="5">
        <v>-2033.2190401667101</v>
      </c>
      <c r="I101" s="5">
        <f t="shared" si="75"/>
        <v>-2032.6143304867101</v>
      </c>
      <c r="J101" s="5">
        <v>-2032.18832569806</v>
      </c>
      <c r="K101" s="5">
        <f t="shared" si="76"/>
        <v>-2031.58361601806</v>
      </c>
      <c r="L101" s="5">
        <v>-2031.6056769479701</v>
      </c>
      <c r="M101" s="5">
        <f t="shared" si="66"/>
        <v>-2031.0009672679701</v>
      </c>
      <c r="N101" s="5">
        <v>-2032.9040956367201</v>
      </c>
      <c r="O101" s="6">
        <f t="shared" si="67"/>
        <v>-2032.29938595672</v>
      </c>
      <c r="P101" s="5">
        <v>-2029.6378906940399</v>
      </c>
      <c r="Q101" s="5">
        <f t="shared" si="73"/>
        <v>-2029.0331810140399</v>
      </c>
      <c r="R101" s="52" t="s">
        <v>117</v>
      </c>
      <c r="S101" s="52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2:40" ht="16" customHeight="1">
      <c r="B102" s="4" t="s">
        <v>92</v>
      </c>
      <c r="C102" s="5">
        <v>-2032.5787451599999</v>
      </c>
      <c r="D102" s="5">
        <v>0.60516720999999052</v>
      </c>
      <c r="E102" s="5">
        <v>-2031.9735779499999</v>
      </c>
      <c r="F102" s="5">
        <v>-2034.4498518333201</v>
      </c>
      <c r="G102" s="5">
        <f t="shared" ref="G102" si="77">F102+D102</f>
        <v>-2033.8446846233201</v>
      </c>
      <c r="H102" s="5">
        <v>-2033.21986165165</v>
      </c>
      <c r="I102" s="5">
        <f t="shared" ref="I102" si="78">H102+D102</f>
        <v>-2032.61469444165</v>
      </c>
      <c r="J102" s="5">
        <v>-2032.18962134813</v>
      </c>
      <c r="K102" s="5">
        <f t="shared" ref="K102" si="79">J102+D102</f>
        <v>-2031.58445413813</v>
      </c>
      <c r="L102" s="5">
        <v>-2031.6066690354701</v>
      </c>
      <c r="M102" s="5">
        <f t="shared" si="66"/>
        <v>-2031.0015018254701</v>
      </c>
      <c r="N102" s="5">
        <v>-2032.90508747289</v>
      </c>
      <c r="O102" s="6">
        <f t="shared" si="67"/>
        <v>-2032.2999202628901</v>
      </c>
      <c r="P102" s="5">
        <v>-2029.63952669275</v>
      </c>
      <c r="Q102" s="5">
        <f t="shared" ref="Q102:Q103" si="80">P102+D102</f>
        <v>-2029.03435948275</v>
      </c>
      <c r="R102" s="52"/>
      <c r="S102" s="52"/>
      <c r="T102" s="30"/>
      <c r="U102" s="30"/>
      <c r="V102" s="30"/>
      <c r="W102" s="30"/>
      <c r="X102" s="30"/>
      <c r="Y102" s="30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2:40">
      <c r="B103" s="4" t="s">
        <v>101</v>
      </c>
      <c r="C103" s="6">
        <v>-2032.61312</v>
      </c>
      <c r="D103" s="6">
        <v>0.60746999999999995</v>
      </c>
      <c r="E103" s="6">
        <v>-2032.0056500000001</v>
      </c>
      <c r="F103" s="6">
        <v>-2034.4743900000001</v>
      </c>
      <c r="G103" s="6">
        <v>-2033.8669199999999</v>
      </c>
      <c r="H103" s="6">
        <v>-2033.2498399999999</v>
      </c>
      <c r="I103" s="6">
        <v>-2032.64237</v>
      </c>
      <c r="J103" s="6">
        <v>-2032.2108700000001</v>
      </c>
      <c r="K103" s="6">
        <v>-2031.6034</v>
      </c>
      <c r="L103" s="6">
        <v>-2031.62798</v>
      </c>
      <c r="M103" s="6">
        <v>-2031.0205100000001</v>
      </c>
      <c r="N103" s="6">
        <v>-2032.92494223466</v>
      </c>
      <c r="O103" s="6">
        <f t="shared" si="67"/>
        <v>-2032.31747223466</v>
      </c>
      <c r="P103" s="5">
        <v>-2029.66444451078</v>
      </c>
      <c r="Q103" s="5">
        <f t="shared" si="80"/>
        <v>-2029.05697451078</v>
      </c>
      <c r="R103" s="40" t="s">
        <v>8</v>
      </c>
      <c r="S103" s="40" t="s">
        <v>10</v>
      </c>
      <c r="T103" s="30"/>
      <c r="U103" s="30"/>
      <c r="V103" s="30"/>
      <c r="W103" s="30"/>
      <c r="X103" s="30"/>
      <c r="Y103" s="30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2:40">
      <c r="B104" s="4" t="s">
        <v>100</v>
      </c>
      <c r="C104" s="6">
        <v>-188.59206</v>
      </c>
      <c r="D104" s="5">
        <f t="shared" ref="D104" si="81">E104-C104</f>
        <v>-9.5499999999901775E-3</v>
      </c>
      <c r="E104" s="6">
        <v>-188.60160999999999</v>
      </c>
      <c r="F104" s="6">
        <v>-188.68414999999999</v>
      </c>
      <c r="G104" s="6">
        <f>F104+D104</f>
        <v>-188.69369999999998</v>
      </c>
      <c r="H104" s="6">
        <v>-188.59005999999999</v>
      </c>
      <c r="I104" s="6">
        <v>-188.59960000000001</v>
      </c>
      <c r="J104" s="6">
        <v>-188.46766</v>
      </c>
      <c r="K104" s="6">
        <v>-188.47720000000001</v>
      </c>
      <c r="L104" s="6">
        <v>-188.4791634</v>
      </c>
      <c r="M104" s="6">
        <f>L104+D104</f>
        <v>-188.48871339999999</v>
      </c>
      <c r="N104" s="6">
        <v>-188.5844927</v>
      </c>
      <c r="O104" s="6">
        <f t="shared" si="67"/>
        <v>-188.59404269999999</v>
      </c>
      <c r="P104" s="6">
        <v>-188.32653999999999</v>
      </c>
      <c r="Q104" s="5">
        <f>P104+D104</f>
        <v>-188.33608999999998</v>
      </c>
      <c r="R104" s="5">
        <v>-188.327162330059</v>
      </c>
      <c r="S104" s="5">
        <f>R104+D104</f>
        <v>-188.33671233005899</v>
      </c>
      <c r="T104" s="41"/>
      <c r="U104" s="41"/>
      <c r="V104" s="41"/>
      <c r="W104" s="41"/>
      <c r="X104" s="41"/>
      <c r="Y104" s="41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2:40" ht="16" customHeight="1">
      <c r="B105" s="4" t="s">
        <v>129</v>
      </c>
      <c r="C105" s="5">
        <v>-3232.3931303999998</v>
      </c>
      <c r="D105" s="5">
        <f t="shared" ref="D105:D107" si="82">E105-C105</f>
        <v>0.61921149999989211</v>
      </c>
      <c r="E105" s="5">
        <v>-3231.7739188999999</v>
      </c>
      <c r="F105" s="21" t="s">
        <v>118</v>
      </c>
      <c r="G105" s="21" t="s">
        <v>118</v>
      </c>
      <c r="H105" s="21" t="s">
        <v>118</v>
      </c>
      <c r="I105" s="21" t="s">
        <v>118</v>
      </c>
      <c r="J105" s="21" t="s">
        <v>118</v>
      </c>
      <c r="K105" s="21" t="s">
        <v>118</v>
      </c>
      <c r="L105" s="21" t="s">
        <v>118</v>
      </c>
      <c r="M105" s="21" t="s">
        <v>118</v>
      </c>
      <c r="N105" s="5">
        <v>-3232.7698284421299</v>
      </c>
      <c r="O105" s="6">
        <f>N105+D105</f>
        <v>-3232.15061694213</v>
      </c>
      <c r="P105" s="5">
        <v>-3228.00917593847</v>
      </c>
      <c r="Q105" s="5">
        <f>P105+D105</f>
        <v>-3227.3899644384701</v>
      </c>
      <c r="R105" s="5">
        <v>-3228.0310035133598</v>
      </c>
      <c r="S105" s="5">
        <f>R105+D105</f>
        <v>-3227.4117920133599</v>
      </c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2:40">
      <c r="B106" s="4" t="s">
        <v>130</v>
      </c>
      <c r="C106" s="5">
        <v>-3232.3713283400002</v>
      </c>
      <c r="D106" s="5">
        <f t="shared" si="82"/>
        <v>0.61582006000026013</v>
      </c>
      <c r="E106" s="5">
        <v>-3231.75550828</v>
      </c>
      <c r="F106" s="21" t="s">
        <v>118</v>
      </c>
      <c r="G106" s="21" t="s">
        <v>118</v>
      </c>
      <c r="H106" s="21" t="s">
        <v>118</v>
      </c>
      <c r="I106" s="21" t="s">
        <v>118</v>
      </c>
      <c r="J106" s="21" t="s">
        <v>118</v>
      </c>
      <c r="K106" s="21" t="s">
        <v>118</v>
      </c>
      <c r="L106" s="21" t="s">
        <v>118</v>
      </c>
      <c r="M106" s="21" t="s">
        <v>118</v>
      </c>
      <c r="N106" s="5">
        <v>-3232.73898485679</v>
      </c>
      <c r="O106" s="6">
        <f>N106+D106</f>
        <v>-3232.1231647967898</v>
      </c>
      <c r="P106" s="5">
        <v>-3227.9700871403302</v>
      </c>
      <c r="Q106" s="5">
        <f t="shared" ref="Q106:Q107" si="83">P106+D106</f>
        <v>-3227.3542670803299</v>
      </c>
      <c r="R106" s="5">
        <v>-3227.9922889509699</v>
      </c>
      <c r="S106" s="5">
        <f>R106+D106</f>
        <v>-3227.3764688909696</v>
      </c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2:40" ht="16" customHeight="1">
      <c r="B107" s="4" t="s">
        <v>131</v>
      </c>
      <c r="C107" s="5">
        <v>-3232.3531172399998</v>
      </c>
      <c r="D107" s="5">
        <f t="shared" si="82"/>
        <v>0.61746068000002197</v>
      </c>
      <c r="E107" s="5">
        <v>-3231.7356565599998</v>
      </c>
      <c r="F107" s="21" t="s">
        <v>118</v>
      </c>
      <c r="G107" s="21" t="s">
        <v>118</v>
      </c>
      <c r="H107" s="21" t="s">
        <v>118</v>
      </c>
      <c r="I107" s="21" t="s">
        <v>118</v>
      </c>
      <c r="J107" s="21" t="s">
        <v>118</v>
      </c>
      <c r="K107" s="21" t="s">
        <v>118</v>
      </c>
      <c r="L107" s="21" t="s">
        <v>118</v>
      </c>
      <c r="M107" s="21" t="s">
        <v>118</v>
      </c>
      <c r="N107" s="5">
        <v>-3232.7429435921099</v>
      </c>
      <c r="O107" s="5">
        <f>N107+D107</f>
        <v>-3232.1254829121099</v>
      </c>
      <c r="P107" s="5">
        <v>-3227.9729554217502</v>
      </c>
      <c r="Q107" s="5">
        <f t="shared" si="83"/>
        <v>-3227.3554947417501</v>
      </c>
      <c r="R107" s="5">
        <v>-3227.99360485749</v>
      </c>
      <c r="S107" s="5">
        <f>R107+D107</f>
        <v>-3227.37614417749</v>
      </c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2:40">
      <c r="B108" s="1" t="s">
        <v>132</v>
      </c>
      <c r="C108" s="5">
        <v>-2224.3682985400001</v>
      </c>
      <c r="D108" s="5">
        <f>E108-C108</f>
        <v>0.65630545000021812</v>
      </c>
      <c r="E108" s="5">
        <v>-2223.7119930899999</v>
      </c>
      <c r="F108" s="21" t="s">
        <v>118</v>
      </c>
      <c r="G108" s="21" t="s">
        <v>118</v>
      </c>
      <c r="H108" s="21" t="s">
        <v>118</v>
      </c>
      <c r="I108" s="21" t="s">
        <v>118</v>
      </c>
      <c r="J108" s="21" t="s">
        <v>118</v>
      </c>
      <c r="K108" s="21" t="s">
        <v>118</v>
      </c>
      <c r="L108" s="21" t="s">
        <v>118</v>
      </c>
      <c r="M108" s="21" t="s">
        <v>118</v>
      </c>
      <c r="N108" s="5">
        <v>-2224.5699103905799</v>
      </c>
      <c r="O108" s="5">
        <f>N108+D108</f>
        <v>-2223.9136049405797</v>
      </c>
      <c r="P108" s="6">
        <v>-2221.0211670413701</v>
      </c>
      <c r="Q108" s="5">
        <f>P108+D108</f>
        <v>-2220.3648615913698</v>
      </c>
      <c r="R108" s="21"/>
      <c r="S108" s="21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2:40">
      <c r="B109" s="1" t="s">
        <v>133</v>
      </c>
      <c r="C109" s="5">
        <v>-2224.36888456</v>
      </c>
      <c r="D109" s="5">
        <f t="shared" ref="D109:D117" si="84">E109-C109</f>
        <v>0.656606389999979</v>
      </c>
      <c r="E109" s="5">
        <v>-2223.71227817</v>
      </c>
      <c r="F109" s="21" t="s">
        <v>118</v>
      </c>
      <c r="G109" s="21" t="s">
        <v>118</v>
      </c>
      <c r="H109" s="21" t="s">
        <v>118</v>
      </c>
      <c r="I109" s="21" t="s">
        <v>118</v>
      </c>
      <c r="J109" s="21" t="s">
        <v>118</v>
      </c>
      <c r="K109" s="21" t="s">
        <v>118</v>
      </c>
      <c r="L109" s="21" t="s">
        <v>118</v>
      </c>
      <c r="M109" s="21" t="s">
        <v>118</v>
      </c>
      <c r="N109" s="5">
        <v>-2224.5682062810902</v>
      </c>
      <c r="O109" s="5">
        <f>N109+D109</f>
        <v>-2223.9115998910902</v>
      </c>
      <c r="P109" s="15">
        <v>-2221.0211505223101</v>
      </c>
      <c r="Q109" s="5">
        <f t="shared" ref="Q109:Q116" si="85">P109+D109</f>
        <v>-2220.3645441323101</v>
      </c>
      <c r="R109" s="21"/>
      <c r="S109" s="21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2:40">
      <c r="B110" s="1" t="s">
        <v>134</v>
      </c>
      <c r="C110" s="5">
        <v>-2224.3653981000002</v>
      </c>
      <c r="D110" s="5">
        <f t="shared" si="84"/>
        <v>0.65597777000039059</v>
      </c>
      <c r="E110" s="5">
        <v>-2223.7094203299998</v>
      </c>
      <c r="F110" s="21" t="s">
        <v>118</v>
      </c>
      <c r="G110" s="21" t="s">
        <v>118</v>
      </c>
      <c r="H110" s="21" t="s">
        <v>118</v>
      </c>
      <c r="I110" s="21" t="s">
        <v>118</v>
      </c>
      <c r="J110" s="21" t="s">
        <v>118</v>
      </c>
      <c r="K110" s="21" t="s">
        <v>118</v>
      </c>
      <c r="L110" s="21" t="s">
        <v>118</v>
      </c>
      <c r="M110" s="21" t="s">
        <v>118</v>
      </c>
      <c r="N110" s="5">
        <v>-2224.5658505083502</v>
      </c>
      <c r="O110" s="5">
        <f t="shared" ref="O110:O111" si="86">N110+D110</f>
        <v>-2223.9098727383498</v>
      </c>
      <c r="P110" s="15">
        <v>-2221.0185406791802</v>
      </c>
      <c r="Q110" s="5">
        <f t="shared" si="85"/>
        <v>-2220.3625629091798</v>
      </c>
      <c r="R110" s="21"/>
      <c r="S110" s="21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2:40">
      <c r="B111" s="1" t="s">
        <v>135</v>
      </c>
      <c r="C111" s="5">
        <v>-2224.3654022199999</v>
      </c>
      <c r="D111" s="5">
        <f t="shared" si="84"/>
        <v>0.65601148999985526</v>
      </c>
      <c r="E111" s="5">
        <v>-2223.70939073</v>
      </c>
      <c r="F111" s="21" t="s">
        <v>118</v>
      </c>
      <c r="G111" s="21" t="s">
        <v>118</v>
      </c>
      <c r="H111" s="21" t="s">
        <v>118</v>
      </c>
      <c r="I111" s="21" t="s">
        <v>118</v>
      </c>
      <c r="J111" s="21" t="s">
        <v>118</v>
      </c>
      <c r="K111" s="21" t="s">
        <v>118</v>
      </c>
      <c r="L111" s="21" t="s">
        <v>118</v>
      </c>
      <c r="M111" s="21" t="s">
        <v>118</v>
      </c>
      <c r="N111" s="5">
        <v>-2224.5658373045599</v>
      </c>
      <c r="O111" s="5">
        <f t="shared" si="86"/>
        <v>-2223.90982581456</v>
      </c>
      <c r="P111" s="15">
        <v>-2221.0184779165502</v>
      </c>
      <c r="Q111" s="5">
        <f t="shared" si="85"/>
        <v>-2220.3624664265503</v>
      </c>
      <c r="R111" s="21"/>
      <c r="S111" s="21"/>
      <c r="T111" s="5"/>
      <c r="U111" s="5"/>
      <c r="V111" s="5"/>
      <c r="W111" s="5"/>
      <c r="X111" s="6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2:40">
      <c r="B112" s="1" t="s">
        <v>136</v>
      </c>
      <c r="C112" s="5">
        <v>-2224.3586998699998</v>
      </c>
      <c r="D112" s="5">
        <f t="shared" si="84"/>
        <v>0.65509545999975671</v>
      </c>
      <c r="E112" s="5">
        <v>-2223.70360441</v>
      </c>
      <c r="F112" s="21" t="s">
        <v>118</v>
      </c>
      <c r="G112" s="21" t="s">
        <v>118</v>
      </c>
      <c r="H112" s="21" t="s">
        <v>118</v>
      </c>
      <c r="I112" s="21" t="s">
        <v>118</v>
      </c>
      <c r="J112" s="21" t="s">
        <v>118</v>
      </c>
      <c r="K112" s="21" t="s">
        <v>118</v>
      </c>
      <c r="L112" s="21" t="s">
        <v>118</v>
      </c>
      <c r="M112" s="21" t="s">
        <v>118</v>
      </c>
      <c r="N112" s="5">
        <v>-2224.5608695638498</v>
      </c>
      <c r="O112" s="5">
        <f t="shared" ref="O112:O117" si="87">N112+D112</f>
        <v>-2223.90577410385</v>
      </c>
      <c r="P112" s="15">
        <v>-2221.0074021801001</v>
      </c>
      <c r="Q112" s="5">
        <f t="shared" si="85"/>
        <v>-2220.3523067201004</v>
      </c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2:39">
      <c r="B113" s="1" t="s">
        <v>137</v>
      </c>
      <c r="C113" s="5">
        <v>-2224.3626463199998</v>
      </c>
      <c r="D113" s="5">
        <f t="shared" si="84"/>
        <v>0.65616636000004291</v>
      </c>
      <c r="E113" s="5">
        <v>-2223.7064799599998</v>
      </c>
      <c r="F113" s="21" t="s">
        <v>118</v>
      </c>
      <c r="G113" s="21" t="s">
        <v>118</v>
      </c>
      <c r="H113" s="21" t="s">
        <v>118</v>
      </c>
      <c r="I113" s="21" t="s">
        <v>118</v>
      </c>
      <c r="J113" s="21" t="s">
        <v>118</v>
      </c>
      <c r="K113" s="21" t="s">
        <v>118</v>
      </c>
      <c r="L113" s="21" t="s">
        <v>118</v>
      </c>
      <c r="M113" s="21" t="s">
        <v>118</v>
      </c>
      <c r="N113" s="5">
        <v>-2224.5641176537702</v>
      </c>
      <c r="O113" s="5">
        <f t="shared" si="87"/>
        <v>-2223.9079512937701</v>
      </c>
      <c r="P113" s="15">
        <v>-2221.0123945721102</v>
      </c>
      <c r="Q113" s="5">
        <f t="shared" si="85"/>
        <v>-2220.3562282121102</v>
      </c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2:39">
      <c r="B114" s="1" t="s">
        <v>140</v>
      </c>
      <c r="C114" s="5">
        <v>-2224.3753035599998</v>
      </c>
      <c r="D114" s="5">
        <f t="shared" si="84"/>
        <v>0.65633035999962885</v>
      </c>
      <c r="E114" s="5">
        <v>-2223.7189732000002</v>
      </c>
      <c r="F114" s="21" t="s">
        <v>118</v>
      </c>
      <c r="G114" s="21" t="s">
        <v>118</v>
      </c>
      <c r="H114" s="21" t="s">
        <v>118</v>
      </c>
      <c r="I114" s="21" t="s">
        <v>118</v>
      </c>
      <c r="J114" s="21" t="s">
        <v>118</v>
      </c>
      <c r="K114" s="21" t="s">
        <v>118</v>
      </c>
      <c r="L114" s="21" t="s">
        <v>118</v>
      </c>
      <c r="M114" s="21" t="s">
        <v>118</v>
      </c>
      <c r="N114" s="5">
        <v>-2224.5633581813099</v>
      </c>
      <c r="O114" s="5">
        <f t="shared" si="87"/>
        <v>-2223.9070278213103</v>
      </c>
      <c r="P114" s="15">
        <v>-2221.0168714410102</v>
      </c>
      <c r="Q114" s="5">
        <f t="shared" si="85"/>
        <v>-2220.3605410810105</v>
      </c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  <row r="115" spans="2:39">
      <c r="B115" s="1" t="s">
        <v>141</v>
      </c>
      <c r="C115" s="5">
        <v>-2224.3753037699998</v>
      </c>
      <c r="D115" s="5">
        <f t="shared" si="84"/>
        <v>0.6563006299998051</v>
      </c>
      <c r="E115" s="5">
        <v>-2223.71900314</v>
      </c>
      <c r="F115" s="21" t="s">
        <v>118</v>
      </c>
      <c r="G115" s="21" t="s">
        <v>118</v>
      </c>
      <c r="H115" s="21" t="s">
        <v>118</v>
      </c>
      <c r="I115" s="21" t="s">
        <v>118</v>
      </c>
      <c r="J115" s="21" t="s">
        <v>118</v>
      </c>
      <c r="K115" s="21" t="s">
        <v>118</v>
      </c>
      <c r="L115" s="21" t="s">
        <v>118</v>
      </c>
      <c r="M115" s="21" t="s">
        <v>118</v>
      </c>
      <c r="N115" s="5">
        <v>-2224.5633546138902</v>
      </c>
      <c r="O115" s="5">
        <f t="shared" si="87"/>
        <v>-2223.9070539838904</v>
      </c>
      <c r="P115" s="15">
        <v>-2221.01706933064</v>
      </c>
      <c r="Q115" s="5">
        <f t="shared" si="85"/>
        <v>-2220.3607687006402</v>
      </c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 spans="2:39">
      <c r="B116" s="1" t="s">
        <v>138</v>
      </c>
      <c r="C116" s="5">
        <v>-2224.37866798</v>
      </c>
      <c r="D116" s="5">
        <f t="shared" si="84"/>
        <v>0.65671854999982315</v>
      </c>
      <c r="E116" s="5">
        <v>-2223.7219494300002</v>
      </c>
      <c r="F116" s="21" t="s">
        <v>118</v>
      </c>
      <c r="G116" s="21" t="s">
        <v>118</v>
      </c>
      <c r="H116" s="21" t="s">
        <v>118</v>
      </c>
      <c r="I116" s="21" t="s">
        <v>118</v>
      </c>
      <c r="J116" s="21" t="s">
        <v>118</v>
      </c>
      <c r="K116" s="21" t="s">
        <v>118</v>
      </c>
      <c r="L116" s="21" t="s">
        <v>118</v>
      </c>
      <c r="M116" s="21" t="s">
        <v>118</v>
      </c>
      <c r="N116" s="5">
        <v>-2224.5681971531899</v>
      </c>
      <c r="O116" s="5">
        <f t="shared" si="87"/>
        <v>-2223.9114786031901</v>
      </c>
      <c r="P116" s="5">
        <v>-2221.0234197535701</v>
      </c>
      <c r="Q116" s="5">
        <f t="shared" si="85"/>
        <v>-2220.3667012035703</v>
      </c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 spans="2:39">
      <c r="B117" s="1" t="s">
        <v>139</v>
      </c>
      <c r="C117" s="5">
        <v>-2224.3786653299999</v>
      </c>
      <c r="D117" s="5">
        <f t="shared" si="84"/>
        <v>0.65669965000006414</v>
      </c>
      <c r="E117" s="5">
        <v>-2223.7219656799998</v>
      </c>
      <c r="F117" s="21" t="s">
        <v>118</v>
      </c>
      <c r="G117" s="21" t="s">
        <v>118</v>
      </c>
      <c r="H117" s="21" t="s">
        <v>118</v>
      </c>
      <c r="I117" s="21" t="s">
        <v>118</v>
      </c>
      <c r="J117" s="21" t="s">
        <v>118</v>
      </c>
      <c r="K117" s="21" t="s">
        <v>118</v>
      </c>
      <c r="L117" s="21" t="s">
        <v>118</v>
      </c>
      <c r="M117" s="21" t="s">
        <v>118</v>
      </c>
      <c r="N117" s="5">
        <v>-2224.5682642978099</v>
      </c>
      <c r="O117" s="5">
        <f t="shared" si="87"/>
        <v>-2223.9115646478099</v>
      </c>
      <c r="P117" s="6">
        <v>-2221.0236085499801</v>
      </c>
      <c r="Q117" s="5">
        <f>P117+D117</f>
        <v>-2220.36690889998</v>
      </c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 spans="2:39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 spans="2:39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 spans="2:39">
      <c r="S120" s="5"/>
      <c r="U120" s="12"/>
      <c r="V120" s="12"/>
    </row>
    <row r="121" spans="2:39">
      <c r="R121" s="22"/>
      <c r="S121" s="5"/>
      <c r="U121" s="12"/>
      <c r="V121" s="12"/>
    </row>
    <row r="122" spans="2:39">
      <c r="S122" s="5"/>
      <c r="U122" s="12"/>
      <c r="V122" s="12"/>
    </row>
    <row r="123" spans="2:39">
      <c r="U123" s="12"/>
    </row>
    <row r="124" spans="2:39">
      <c r="U124" s="12"/>
    </row>
    <row r="125" spans="2:39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2:39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2:39">
      <c r="R127" s="24"/>
    </row>
    <row r="128" spans="2:39">
      <c r="R128" s="24"/>
    </row>
    <row r="129" spans="3:24">
      <c r="R129" s="24"/>
    </row>
    <row r="130" spans="3:24">
      <c r="R130" s="24"/>
    </row>
    <row r="131" spans="3:24">
      <c r="R131" s="24"/>
      <c r="X131" s="12"/>
    </row>
    <row r="132" spans="3:24">
      <c r="R132" s="24"/>
      <c r="S132" s="12"/>
      <c r="X132" s="12"/>
    </row>
    <row r="133" spans="3:24">
      <c r="R133" s="24"/>
      <c r="S133" s="12"/>
    </row>
    <row r="134" spans="3:24">
      <c r="R134" s="24"/>
      <c r="S134" s="5"/>
    </row>
    <row r="135" spans="3:24">
      <c r="R135" s="24"/>
      <c r="S135" s="5"/>
    </row>
    <row r="136" spans="3:24">
      <c r="R136" s="24"/>
      <c r="S136" s="12"/>
    </row>
    <row r="137" spans="3:24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2"/>
      <c r="R137" s="12"/>
      <c r="S137" s="12"/>
    </row>
    <row r="138" spans="3:24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3:24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3:24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3:24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3:24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3:24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3:24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3:17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3:17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3:17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3:17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3:17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3:17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3:17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3:17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3:17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3:17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3:17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3:17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3:17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3:17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3:17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3:17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3:17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3:17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</sheetData>
  <mergeCells count="24">
    <mergeCell ref="C6:E6"/>
    <mergeCell ref="F6:Q6"/>
    <mergeCell ref="R77:AM77"/>
    <mergeCell ref="V78:W79"/>
    <mergeCell ref="C7:E8"/>
    <mergeCell ref="F7:G8"/>
    <mergeCell ref="H7:I8"/>
    <mergeCell ref="J7:K8"/>
    <mergeCell ref="AL78:AM79"/>
    <mergeCell ref="X78:Y79"/>
    <mergeCell ref="Z78:AA79"/>
    <mergeCell ref="AB78:AC79"/>
    <mergeCell ref="R64:S65"/>
    <mergeCell ref="R7:S8"/>
    <mergeCell ref="N7:O8"/>
    <mergeCell ref="L7:M8"/>
    <mergeCell ref="R101:S102"/>
    <mergeCell ref="P7:Q8"/>
    <mergeCell ref="R78:S79"/>
    <mergeCell ref="T78:U79"/>
    <mergeCell ref="AJ78:AK79"/>
    <mergeCell ref="AD78:AE79"/>
    <mergeCell ref="AF78:AG79"/>
    <mergeCell ref="AH78:AI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FE241-22A3-514E-BD22-23AC7178D7AE}">
  <dimension ref="B2:M33"/>
  <sheetViews>
    <sheetView zoomScale="84" workbookViewId="0">
      <selection activeCell="H30" sqref="H30"/>
    </sheetView>
  </sheetViews>
  <sheetFormatPr baseColWidth="10" defaultRowHeight="16"/>
  <cols>
    <col min="2" max="2" width="22.33203125" customWidth="1"/>
    <col min="3" max="3" width="15.33203125" customWidth="1"/>
    <col min="4" max="4" width="16.1640625" customWidth="1"/>
    <col min="5" max="6" width="14.6640625" customWidth="1"/>
    <col min="7" max="7" width="14.5" customWidth="1"/>
    <col min="8" max="8" width="15" customWidth="1"/>
    <col min="9" max="9" width="16.33203125" customWidth="1"/>
  </cols>
  <sheetData>
    <row r="2" spans="2:9">
      <c r="B2" s="10"/>
      <c r="C2" s="10"/>
      <c r="D2" s="10"/>
      <c r="E2" s="10"/>
    </row>
    <row r="3" spans="2:9">
      <c r="B3" s="19"/>
      <c r="C3" s="60" t="s">
        <v>102</v>
      </c>
      <c r="D3" s="60"/>
      <c r="E3" s="60"/>
      <c r="F3" s="61" t="s">
        <v>4</v>
      </c>
      <c r="G3" s="61"/>
      <c r="H3" s="53" t="s">
        <v>6</v>
      </c>
      <c r="I3" s="53"/>
    </row>
    <row r="4" spans="2:9">
      <c r="B4" s="19"/>
      <c r="C4" s="60"/>
      <c r="D4" s="60"/>
      <c r="E4" s="60"/>
      <c r="F4" s="61"/>
      <c r="G4" s="61"/>
      <c r="H4" s="53"/>
      <c r="I4" s="53"/>
    </row>
    <row r="5" spans="2:9">
      <c r="B5" s="17" t="s">
        <v>7</v>
      </c>
      <c r="C5" s="17" t="s">
        <v>8</v>
      </c>
      <c r="D5" s="17" t="s">
        <v>9</v>
      </c>
      <c r="E5" s="17" t="s">
        <v>10</v>
      </c>
      <c r="F5" s="16" t="s">
        <v>8</v>
      </c>
      <c r="G5" s="16" t="s">
        <v>10</v>
      </c>
      <c r="H5" s="16" t="s">
        <v>8</v>
      </c>
      <c r="I5" s="16" t="s">
        <v>10</v>
      </c>
    </row>
    <row r="6" spans="2:9">
      <c r="B6" s="18" t="s">
        <v>72</v>
      </c>
      <c r="C6" s="9">
        <v>-1697.4920849099999</v>
      </c>
      <c r="D6" s="9">
        <f>E6-C6</f>
        <v>0.60397955999997066</v>
      </c>
      <c r="E6" s="9">
        <v>-1696.8881053499999</v>
      </c>
      <c r="F6">
        <v>-2032.9110817058599</v>
      </c>
      <c r="G6" s="5">
        <f>F6+D6</f>
        <v>-2032.30710214586</v>
      </c>
      <c r="H6">
        <v>-2029.6393954287801</v>
      </c>
      <c r="I6" s="5">
        <f>H6+D6</f>
        <v>-2029.0354158687801</v>
      </c>
    </row>
    <row r="7" spans="2:9">
      <c r="B7" s="18" t="s">
        <v>73</v>
      </c>
      <c r="C7" s="9">
        <v>-1697.48719209</v>
      </c>
      <c r="D7" s="9">
        <f t="shared" ref="D7:D13" si="0">E7-C7</f>
        <v>0.60400213999992047</v>
      </c>
      <c r="E7" s="9">
        <v>-1696.8831899500001</v>
      </c>
      <c r="F7">
        <v>-2032.90406197978</v>
      </c>
      <c r="G7" s="5">
        <f t="shared" ref="G7:G13" si="1">F7+D7</f>
        <v>-2032.30005983978</v>
      </c>
      <c r="H7">
        <v>-2029.6299825193801</v>
      </c>
      <c r="I7" s="5">
        <f t="shared" ref="I7:I13" si="2">H7+D7</f>
        <v>-2029.0259803793801</v>
      </c>
    </row>
    <row r="8" spans="2:9">
      <c r="B8" s="18" t="s">
        <v>74</v>
      </c>
      <c r="C8" s="9">
        <v>-1697.4894676900001</v>
      </c>
      <c r="D8" s="9">
        <f t="shared" si="0"/>
        <v>0.60395733000018481</v>
      </c>
      <c r="E8" s="9">
        <v>-1696.8855103599999</v>
      </c>
      <c r="F8">
        <v>-2032.90852897676</v>
      </c>
      <c r="G8" s="5">
        <f t="shared" si="1"/>
        <v>-2032.3045716467598</v>
      </c>
      <c r="H8" s="22">
        <v>-2029.6359352193101</v>
      </c>
      <c r="I8" s="5">
        <f t="shared" si="2"/>
        <v>-2029.0319778893099</v>
      </c>
    </row>
    <row r="9" spans="2:9">
      <c r="B9" s="18" t="s">
        <v>75</v>
      </c>
      <c r="C9" s="9">
        <v>-1697.4839085900001</v>
      </c>
      <c r="D9" s="9">
        <f t="shared" si="0"/>
        <v>0.60412227000006169</v>
      </c>
      <c r="E9" s="9">
        <v>-1696.87978632</v>
      </c>
      <c r="F9">
        <v>-2032.9027840619799</v>
      </c>
      <c r="G9" s="5">
        <f t="shared" si="1"/>
        <v>-2032.2986617919798</v>
      </c>
      <c r="H9">
        <v>-2029.62883612214</v>
      </c>
      <c r="I9" s="5">
        <f t="shared" si="2"/>
        <v>-2029.0247138521399</v>
      </c>
    </row>
    <row r="10" spans="2:9">
      <c r="B10" s="18" t="s">
        <v>76</v>
      </c>
      <c r="C10" s="9">
        <v>-1697.49057176</v>
      </c>
      <c r="D10" s="9">
        <f t="shared" si="0"/>
        <v>0.60427161999996315</v>
      </c>
      <c r="E10" s="9">
        <v>-1696.88630014</v>
      </c>
      <c r="F10" s="5">
        <v>-2032.9072381568801</v>
      </c>
      <c r="G10" s="5">
        <f t="shared" si="1"/>
        <v>-2032.3029665368801</v>
      </c>
      <c r="H10">
        <v>-2029.6367593725699</v>
      </c>
      <c r="I10" s="5">
        <f t="shared" si="2"/>
        <v>-2029.03248775257</v>
      </c>
    </row>
    <row r="11" spans="2:9">
      <c r="B11" s="18" t="s">
        <v>77</v>
      </c>
      <c r="C11" s="9">
        <v>-1697.4889144000001</v>
      </c>
      <c r="D11" s="9">
        <f t="shared" si="0"/>
        <v>0.60380710000004001</v>
      </c>
      <c r="E11" s="9">
        <v>-1696.8851073000001</v>
      </c>
      <c r="F11" s="5">
        <v>-2032.9082314069201</v>
      </c>
      <c r="G11" s="5">
        <f t="shared" si="1"/>
        <v>-2032.3044243069201</v>
      </c>
      <c r="H11">
        <v>-2029.6348886240901</v>
      </c>
      <c r="I11" s="5">
        <f t="shared" si="2"/>
        <v>-2029.03108152409</v>
      </c>
    </row>
    <row r="12" spans="2:9">
      <c r="B12" s="18" t="s">
        <v>78</v>
      </c>
      <c r="C12" s="9">
        <v>-1697.48818469</v>
      </c>
      <c r="D12" s="9">
        <f t="shared" si="0"/>
        <v>0.6044020700001056</v>
      </c>
      <c r="E12" s="9">
        <v>-1696.8837826199999</v>
      </c>
      <c r="F12" s="5">
        <v>-2032.9047733167099</v>
      </c>
      <c r="G12" s="5">
        <f t="shared" si="1"/>
        <v>-2032.3003712467098</v>
      </c>
      <c r="H12">
        <v>-2029.6330005361799</v>
      </c>
      <c r="I12" s="5">
        <f t="shared" si="2"/>
        <v>-2029.0285984661798</v>
      </c>
    </row>
    <row r="13" spans="2:9">
      <c r="B13" s="18" t="s">
        <v>79</v>
      </c>
      <c r="C13" s="9">
        <v>-1697.48581623</v>
      </c>
      <c r="D13" s="9">
        <f t="shared" si="0"/>
        <v>0.60373589000005268</v>
      </c>
      <c r="E13" s="9">
        <v>-1696.8820803399999</v>
      </c>
      <c r="F13" s="5">
        <v>-2032.90521622693</v>
      </c>
      <c r="G13" s="5">
        <f t="shared" si="1"/>
        <v>-2032.3014803369299</v>
      </c>
      <c r="H13">
        <v>-2029.6312318328301</v>
      </c>
      <c r="I13" s="5">
        <f t="shared" si="2"/>
        <v>-2029.02749594283</v>
      </c>
    </row>
    <row r="14" spans="2:9">
      <c r="B14" s="10"/>
      <c r="C14" s="10"/>
      <c r="D14" s="10"/>
      <c r="E14" s="10"/>
    </row>
    <row r="15" spans="2:9">
      <c r="B15" s="19"/>
      <c r="C15" s="60" t="s">
        <v>103</v>
      </c>
      <c r="D15" s="60"/>
      <c r="E15" s="60"/>
      <c r="F15" s="61" t="s">
        <v>4</v>
      </c>
      <c r="G15" s="61"/>
      <c r="H15" s="53" t="s">
        <v>6</v>
      </c>
      <c r="I15" s="53"/>
    </row>
    <row r="16" spans="2:9">
      <c r="B16" s="19"/>
      <c r="C16" s="60"/>
      <c r="D16" s="60"/>
      <c r="E16" s="60"/>
      <c r="F16" s="61"/>
      <c r="G16" s="61"/>
      <c r="H16" s="53"/>
      <c r="I16" s="53"/>
    </row>
    <row r="17" spans="2:13">
      <c r="B17" s="17" t="s">
        <v>7</v>
      </c>
      <c r="C17" s="17" t="s">
        <v>8</v>
      </c>
      <c r="D17" s="17" t="s">
        <v>9</v>
      </c>
      <c r="E17" s="17" t="s">
        <v>10</v>
      </c>
      <c r="F17" s="16" t="s">
        <v>8</v>
      </c>
      <c r="G17" s="16" t="s">
        <v>10</v>
      </c>
      <c r="H17" s="16" t="s">
        <v>8</v>
      </c>
      <c r="I17" s="16" t="s">
        <v>10</v>
      </c>
    </row>
    <row r="18" spans="2:13">
      <c r="B18" s="18" t="s">
        <v>72</v>
      </c>
      <c r="C18" s="9">
        <v>-1696.5323949799999</v>
      </c>
      <c r="D18" s="9">
        <f>E18-C18</f>
        <v>0.62750340999991749</v>
      </c>
      <c r="E18" s="9">
        <v>-1695.90489157</v>
      </c>
      <c r="F18" s="5">
        <v>-2032.9252862962901</v>
      </c>
      <c r="G18" s="5">
        <f>F18+D18</f>
        <v>-2032.2977828862902</v>
      </c>
      <c r="H18">
        <v>-2029.64712525257</v>
      </c>
      <c r="I18" s="5">
        <f>H18+D18</f>
        <v>-2029.0196218425701</v>
      </c>
      <c r="L18" s="12"/>
      <c r="M18" s="12"/>
    </row>
    <row r="19" spans="2:13">
      <c r="B19" s="18" t="s">
        <v>73</v>
      </c>
      <c r="C19" s="9">
        <v>-1696.52800572</v>
      </c>
      <c r="D19" s="9">
        <f t="shared" ref="D19:D21" si="3">E19-C19</f>
        <v>0.62725288000001456</v>
      </c>
      <c r="E19" s="9">
        <v>-1695.90075284</v>
      </c>
      <c r="F19" s="5">
        <v>-2032.9205099952501</v>
      </c>
      <c r="G19" s="5">
        <f t="shared" ref="G19:G21" si="4">F19+D19</f>
        <v>-2032.2932571152501</v>
      </c>
      <c r="H19" s="11">
        <v>-2029.6409299117099</v>
      </c>
      <c r="I19" s="5">
        <f>H19+D19</f>
        <v>-2029.0136770317099</v>
      </c>
      <c r="L19" s="12"/>
      <c r="M19" s="12"/>
    </row>
    <row r="20" spans="2:13">
      <c r="B20" s="18" t="s">
        <v>76</v>
      </c>
      <c r="C20" s="9">
        <v>-1696.5301585300001</v>
      </c>
      <c r="D20" s="9">
        <f t="shared" si="3"/>
        <v>0.62678749000019707</v>
      </c>
      <c r="E20" s="9">
        <v>-1695.9033710399999</v>
      </c>
      <c r="F20" s="5">
        <v>-2032.92181150182</v>
      </c>
      <c r="G20" s="5">
        <f t="shared" si="4"/>
        <v>-2032.2950240118198</v>
      </c>
      <c r="H20">
        <v>-2029.6434233907</v>
      </c>
      <c r="I20" s="5">
        <f t="shared" ref="I20:I21" si="5">H20+D20</f>
        <v>-2029.0166359006998</v>
      </c>
      <c r="L20" s="12"/>
      <c r="M20" s="12"/>
    </row>
    <row r="21" spans="2:13">
      <c r="B21" s="18" t="s">
        <v>77</v>
      </c>
      <c r="C21" s="9">
        <v>-1696.52955316</v>
      </c>
      <c r="D21" s="9">
        <f t="shared" si="3"/>
        <v>0.62696084000003793</v>
      </c>
      <c r="E21" s="9">
        <v>-1695.9025923199999</v>
      </c>
      <c r="F21" s="5">
        <v>-2032.9224200029</v>
      </c>
      <c r="G21" s="5">
        <f t="shared" si="4"/>
        <v>-2032.2954591629</v>
      </c>
      <c r="H21">
        <v>-2029.6429618864299</v>
      </c>
      <c r="I21" s="5">
        <f t="shared" si="5"/>
        <v>-2029.0160010464299</v>
      </c>
      <c r="L21" s="12"/>
      <c r="M21" s="12"/>
    </row>
    <row r="22" spans="2:13">
      <c r="B22" s="10"/>
      <c r="C22" s="10"/>
      <c r="D22" s="10"/>
      <c r="E22" s="10"/>
      <c r="L22" s="12"/>
      <c r="M22" s="12"/>
    </row>
    <row r="23" spans="2:13">
      <c r="B23" s="10"/>
      <c r="C23" s="60" t="s">
        <v>0</v>
      </c>
      <c r="D23" s="60"/>
      <c r="E23" s="60"/>
      <c r="L23" s="12"/>
      <c r="M23" s="12"/>
    </row>
    <row r="24" spans="2:13">
      <c r="C24" s="60"/>
      <c r="D24" s="60"/>
      <c r="E24" s="60"/>
      <c r="L24" s="12"/>
      <c r="M24" s="12"/>
    </row>
    <row r="25" spans="2:13">
      <c r="C25" s="17" t="s">
        <v>8</v>
      </c>
      <c r="D25" s="17" t="s">
        <v>9</v>
      </c>
      <c r="E25" s="17" t="s">
        <v>10</v>
      </c>
    </row>
    <row r="26" spans="2:13">
      <c r="B26" s="4" t="s">
        <v>72</v>
      </c>
      <c r="C26" s="6">
        <v>-2032.6147100000001</v>
      </c>
      <c r="D26" s="6">
        <v>0.60724999999999996</v>
      </c>
      <c r="E26" s="6">
        <v>-2032.00746</v>
      </c>
    </row>
    <row r="27" spans="2:13">
      <c r="B27" s="4" t="s">
        <v>73</v>
      </c>
      <c r="C27" s="6">
        <v>-2032.6076</v>
      </c>
      <c r="D27" s="6">
        <v>0.60682000000000003</v>
      </c>
      <c r="E27" s="6">
        <v>-2032.0007900000001</v>
      </c>
    </row>
    <row r="28" spans="2:13">
      <c r="B28" s="4" t="s">
        <v>74</v>
      </c>
      <c r="C28" s="6">
        <v>-2032.61142</v>
      </c>
      <c r="D28" s="6">
        <v>0.60679000000000005</v>
      </c>
      <c r="E28" s="6">
        <v>-2032.0046299999999</v>
      </c>
    </row>
    <row r="29" spans="2:13">
      <c r="B29" s="4" t="s">
        <v>75</v>
      </c>
      <c r="C29" s="6">
        <v>-2032.6056599999999</v>
      </c>
      <c r="D29" s="6">
        <v>0.60675999999999997</v>
      </c>
      <c r="E29" s="6">
        <v>-2031.9989</v>
      </c>
    </row>
    <row r="30" spans="2:13">
      <c r="B30" s="4" t="s">
        <v>76</v>
      </c>
      <c r="C30" s="6">
        <v>-2032.61275</v>
      </c>
      <c r="D30" s="6">
        <v>0.60733000000000004</v>
      </c>
      <c r="E30" s="6">
        <v>-2032.00542</v>
      </c>
    </row>
    <row r="31" spans="2:13">
      <c r="B31" s="4" t="s">
        <v>77</v>
      </c>
      <c r="C31" s="6">
        <v>-2032.61186</v>
      </c>
      <c r="D31" s="6">
        <v>0.60677000000000003</v>
      </c>
      <c r="E31" s="6">
        <v>-2032.0050900000001</v>
      </c>
    </row>
    <row r="32" spans="2:13">
      <c r="B32" s="4" t="s">
        <v>78</v>
      </c>
      <c r="C32" s="6">
        <v>-2032.60925</v>
      </c>
      <c r="D32" s="6">
        <v>0.60712999999999995</v>
      </c>
      <c r="E32" s="6">
        <v>-2032.0021300000001</v>
      </c>
    </row>
    <row r="33" spans="2:5">
      <c r="B33" s="4" t="s">
        <v>79</v>
      </c>
      <c r="C33" s="6">
        <v>-2032.60861</v>
      </c>
      <c r="D33" s="6">
        <v>0.60670999999999997</v>
      </c>
      <c r="E33" s="6">
        <v>-2032.00191</v>
      </c>
    </row>
  </sheetData>
  <mergeCells count="7">
    <mergeCell ref="C15:E16"/>
    <mergeCell ref="F15:G16"/>
    <mergeCell ref="H15:I16"/>
    <mergeCell ref="C23:E24"/>
    <mergeCell ref="C3:E4"/>
    <mergeCell ref="F3:G4"/>
    <mergeCell ref="H3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68A5A-30FE-ED47-B970-AE8AAABD7BE9}">
  <dimension ref="A1:AO160"/>
  <sheetViews>
    <sheetView zoomScale="111" zoomScaleNormal="75" workbookViewId="0">
      <selection activeCell="C19" sqref="C19"/>
    </sheetView>
  </sheetViews>
  <sheetFormatPr baseColWidth="10" defaultRowHeight="16"/>
  <cols>
    <col min="1" max="1" width="12.1640625" customWidth="1"/>
    <col min="2" max="2" width="26.33203125" style="3" customWidth="1"/>
    <col min="3" max="10" width="14.83203125" customWidth="1"/>
    <col min="11" max="11" width="16" customWidth="1"/>
    <col min="12" max="17" width="14.83203125" customWidth="1"/>
    <col min="18" max="18" width="15.1640625" customWidth="1"/>
    <col min="19" max="19" width="13.6640625" customWidth="1"/>
    <col min="20" max="20" width="12.83203125" customWidth="1"/>
    <col min="21" max="21" width="12.33203125" customWidth="1"/>
    <col min="22" max="22" width="13.33203125" customWidth="1"/>
    <col min="23" max="24" width="13" customWidth="1"/>
    <col min="25" max="25" width="12.6640625" customWidth="1"/>
    <col min="26" max="26" width="12.83203125" customWidth="1"/>
    <col min="27" max="27" width="12.5" customWidth="1"/>
    <col min="28" max="29" width="13.33203125" customWidth="1"/>
    <col min="30" max="30" width="13.5" customWidth="1"/>
    <col min="31" max="31" width="13.6640625" customWidth="1"/>
    <col min="32" max="32" width="15.6640625" customWidth="1"/>
    <col min="33" max="33" width="14.83203125" customWidth="1"/>
    <col min="34" max="34" width="14.1640625" customWidth="1"/>
    <col min="35" max="35" width="13.83203125" customWidth="1"/>
    <col min="36" max="36" width="15.1640625" customWidth="1"/>
    <col min="37" max="37" width="15.83203125" customWidth="1"/>
    <col min="38" max="39" width="14.1640625" customWidth="1"/>
  </cols>
  <sheetData>
    <row r="1" spans="2:40">
      <c r="B1"/>
    </row>
    <row r="2" spans="2:40">
      <c r="B2"/>
    </row>
    <row r="3" spans="2:40">
      <c r="B3"/>
      <c r="C3" s="56" t="s">
        <v>106</v>
      </c>
      <c r="D3" s="56"/>
      <c r="E3" s="56"/>
      <c r="F3" s="56" t="s">
        <v>107</v>
      </c>
      <c r="G3" s="56"/>
      <c r="H3" s="56"/>
      <c r="I3" s="56"/>
      <c r="J3" s="56"/>
      <c r="K3" s="56"/>
      <c r="L3" s="49"/>
      <c r="M3" s="49"/>
      <c r="N3" s="49"/>
      <c r="O3" s="49"/>
      <c r="P3" s="49"/>
      <c r="Q3" s="49"/>
    </row>
    <row r="4" spans="2:40">
      <c r="B4" s="1"/>
      <c r="C4" s="58" t="s">
        <v>0</v>
      </c>
      <c r="D4" s="58"/>
      <c r="E4" s="58"/>
      <c r="F4" s="58" t="s">
        <v>4</v>
      </c>
      <c r="G4" s="58"/>
      <c r="H4" s="58" t="s">
        <v>127</v>
      </c>
      <c r="I4" s="58"/>
      <c r="J4" s="53" t="s">
        <v>128</v>
      </c>
      <c r="K4" s="53"/>
      <c r="L4" s="38"/>
      <c r="M4" s="38"/>
      <c r="N4" s="42"/>
      <c r="O4" s="42"/>
      <c r="P4" s="38"/>
      <c r="Q4" s="38"/>
      <c r="R4" s="31"/>
    </row>
    <row r="5" spans="2:40">
      <c r="B5" s="1"/>
      <c r="C5" s="58"/>
      <c r="D5" s="58"/>
      <c r="E5" s="58"/>
      <c r="F5" s="58"/>
      <c r="G5" s="58"/>
      <c r="H5" s="58"/>
      <c r="I5" s="58"/>
      <c r="J5" s="53"/>
      <c r="K5" s="53"/>
      <c r="L5" s="38"/>
      <c r="M5" s="38"/>
      <c r="N5" s="42"/>
      <c r="O5" s="42"/>
      <c r="P5" s="38"/>
      <c r="Q5" s="38"/>
      <c r="R5" s="31"/>
    </row>
    <row r="6" spans="2:40">
      <c r="B6" s="2" t="s">
        <v>7</v>
      </c>
      <c r="C6" s="2" t="s">
        <v>8</v>
      </c>
      <c r="D6" s="2" t="s">
        <v>9</v>
      </c>
      <c r="E6" s="2" t="s">
        <v>10</v>
      </c>
      <c r="F6" s="2" t="s">
        <v>8</v>
      </c>
      <c r="G6" s="2" t="s">
        <v>10</v>
      </c>
      <c r="H6" s="2" t="s">
        <v>8</v>
      </c>
      <c r="I6" s="2" t="s">
        <v>10</v>
      </c>
      <c r="J6" s="2" t="s">
        <v>8</v>
      </c>
      <c r="K6" s="2" t="s">
        <v>10</v>
      </c>
      <c r="L6" s="39"/>
      <c r="M6" s="43"/>
      <c r="N6" s="43"/>
      <c r="O6" s="43"/>
      <c r="P6" s="39"/>
      <c r="Q6" s="39"/>
      <c r="R6" s="31"/>
    </row>
    <row r="7" spans="2:40">
      <c r="B7" s="4" t="s">
        <v>28</v>
      </c>
      <c r="C7" s="6">
        <v>-1683.8298199999999</v>
      </c>
      <c r="D7" s="6">
        <v>0.45424999999999999</v>
      </c>
      <c r="E7" s="6">
        <v>-1683.37556</v>
      </c>
      <c r="F7" s="6">
        <v>-1684.3304760000001</v>
      </c>
      <c r="G7" s="15">
        <f>F7+D7</f>
        <v>-1683.8762260000001</v>
      </c>
      <c r="H7" s="6">
        <v>-1684.31333036711</v>
      </c>
      <c r="I7" s="6">
        <f>H7+D7</f>
        <v>-1683.85908036711</v>
      </c>
      <c r="J7" s="6">
        <v>-1684.3103348111999</v>
      </c>
      <c r="K7" s="6">
        <f>J7+D7</f>
        <v>-1683.8560848111999</v>
      </c>
      <c r="L7" s="44"/>
      <c r="M7" s="45"/>
      <c r="N7" s="45"/>
      <c r="O7" s="45"/>
      <c r="P7" s="26"/>
      <c r="Q7" s="26"/>
      <c r="R7" s="26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2:40">
      <c r="B8" s="4" t="s">
        <v>142</v>
      </c>
      <c r="C8" s="5">
        <v>-2224.3904236200001</v>
      </c>
      <c r="D8" s="5">
        <f>E8-C8</f>
        <v>0.65859985999986748</v>
      </c>
      <c r="E8" s="5">
        <v>-2223.7318237600002</v>
      </c>
      <c r="F8" s="5">
        <v>-2224.5883325293198</v>
      </c>
      <c r="G8" s="15">
        <f>F8+D8</f>
        <v>-2223.9297326693199</v>
      </c>
      <c r="H8" s="5">
        <v>-2224.5816242641299</v>
      </c>
      <c r="I8" s="6">
        <f>H8+D8</f>
        <v>-2223.92302440413</v>
      </c>
      <c r="J8" s="5">
        <v>-2224.58054261387</v>
      </c>
      <c r="K8" s="6">
        <f>J8+D8</f>
        <v>-2223.9219427538701</v>
      </c>
      <c r="L8" s="26"/>
      <c r="M8" s="26"/>
      <c r="N8" s="46"/>
      <c r="O8" s="46"/>
      <c r="P8" s="46"/>
      <c r="Q8" s="26"/>
      <c r="R8" s="26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2:40">
      <c r="B9" s="50" t="s">
        <v>143</v>
      </c>
      <c r="C9" s="5">
        <v>-540.39263067000002</v>
      </c>
      <c r="D9" s="5">
        <f>E9-C9</f>
        <v>0.17625380000004043</v>
      </c>
      <c r="E9" s="5">
        <v>-540.21637686999998</v>
      </c>
      <c r="F9" s="5">
        <v>-540.229855370584</v>
      </c>
      <c r="G9" s="15">
        <f>F9+D9</f>
        <v>-540.05360157058396</v>
      </c>
      <c r="H9" s="5">
        <v>-540.20496239627698</v>
      </c>
      <c r="I9" s="6">
        <f>H9+D9</f>
        <v>-540.02870859627694</v>
      </c>
      <c r="J9" s="5">
        <v>-540.20072105320196</v>
      </c>
      <c r="K9" s="6">
        <f>J9+D9</f>
        <v>-540.02446725320192</v>
      </c>
      <c r="L9" s="44"/>
      <c r="M9" s="44"/>
      <c r="N9" s="44"/>
      <c r="O9" s="44"/>
      <c r="P9" s="44"/>
      <c r="Q9" s="26"/>
      <c r="R9" s="26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2:40">
      <c r="B10" s="4" t="s">
        <v>144</v>
      </c>
      <c r="C10" s="5">
        <v>-2694.9658033199998</v>
      </c>
      <c r="D10" s="5">
        <f>E10-C10</f>
        <v>0.45404342999972869</v>
      </c>
      <c r="E10" s="5">
        <v>-2694.5117598900001</v>
      </c>
      <c r="F10" s="5">
        <v>-2695.55888842283</v>
      </c>
      <c r="G10" s="15">
        <f>F10+D10</f>
        <v>-2695.1048449928303</v>
      </c>
      <c r="H10" s="5">
        <v>-2695.5374063819299</v>
      </c>
      <c r="I10" s="6">
        <f>H10+D10</f>
        <v>-2695.0833629519302</v>
      </c>
      <c r="J10" s="5">
        <v>-2695.5337076452201</v>
      </c>
      <c r="K10" s="6">
        <f>J10+D10</f>
        <v>-2695.0796642152204</v>
      </c>
      <c r="L10" s="26"/>
      <c r="M10" s="26"/>
      <c r="N10" s="26"/>
      <c r="O10" s="44"/>
      <c r="P10" s="31"/>
      <c r="Q10" s="31"/>
      <c r="R10" s="26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2:40">
      <c r="B11" s="4" t="s">
        <v>145</v>
      </c>
      <c r="C11" s="5">
        <v>-3235.5421755500001</v>
      </c>
      <c r="D11" s="5">
        <f>E11-C11</f>
        <v>0.65797608000002583</v>
      </c>
      <c r="E11" s="37">
        <v>-3234.8841994700001</v>
      </c>
      <c r="F11" s="5">
        <v>-3235.82388507821</v>
      </c>
      <c r="G11" s="15">
        <f>F11+D11</f>
        <v>-3235.1659089982099</v>
      </c>
      <c r="H11" s="5">
        <v>-3235.8164545538002</v>
      </c>
      <c r="I11" s="6">
        <f>H11+D11</f>
        <v>-3235.1584784738002</v>
      </c>
      <c r="J11" s="5">
        <v>-3235.8152488430601</v>
      </c>
      <c r="K11" s="6">
        <f>J11+D11</f>
        <v>-3235.1572727630601</v>
      </c>
      <c r="L11" s="26"/>
      <c r="M11" s="26"/>
      <c r="N11" s="26"/>
      <c r="O11" s="44"/>
      <c r="P11" s="31"/>
      <c r="Q11" s="31"/>
      <c r="R11" s="26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2:40">
      <c r="L12" s="26"/>
      <c r="M12" s="26"/>
      <c r="N12" s="26"/>
      <c r="O12" s="44"/>
      <c r="P12" s="31"/>
      <c r="Q12" s="31"/>
      <c r="R12" s="26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2:40">
      <c r="L13" s="26"/>
      <c r="M13" s="26"/>
      <c r="N13" s="26"/>
      <c r="O13" s="44"/>
      <c r="P13" s="26"/>
      <c r="Q13" s="26"/>
      <c r="R13" s="26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2:40">
      <c r="L14" s="26"/>
      <c r="M14" s="26"/>
      <c r="N14" s="26"/>
      <c r="O14" s="31"/>
      <c r="P14" s="31"/>
      <c r="Q14" s="31"/>
      <c r="R14" s="47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2:40">
      <c r="B15" s="4"/>
      <c r="D15" s="5"/>
      <c r="G15" s="15"/>
      <c r="I15" s="6"/>
      <c r="K15" s="6"/>
      <c r="L15" s="31"/>
      <c r="M15" s="31"/>
      <c r="N15" s="31"/>
      <c r="O15" s="31"/>
      <c r="P15" s="44"/>
      <c r="Q15" s="26"/>
      <c r="R15" s="47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2:40">
      <c r="B16" s="4"/>
      <c r="C16" s="5"/>
      <c r="D16" s="5"/>
      <c r="E16" s="5"/>
      <c r="F16" s="5"/>
      <c r="G16" s="15"/>
      <c r="H16" s="5"/>
      <c r="I16" s="6"/>
      <c r="J16" s="5"/>
      <c r="K16" s="6"/>
      <c r="L16" s="26"/>
      <c r="M16" s="26"/>
      <c r="N16" s="26"/>
      <c r="O16" s="31"/>
      <c r="P16" s="44"/>
      <c r="Q16" s="31"/>
      <c r="R16" s="47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2:40">
      <c r="B17" s="4"/>
      <c r="C17" s="5"/>
      <c r="D17" s="5"/>
      <c r="E17" s="5"/>
      <c r="F17" s="5"/>
      <c r="G17" s="15"/>
      <c r="H17" s="5"/>
      <c r="I17" s="6"/>
      <c r="J17" s="5"/>
      <c r="K17" s="6"/>
      <c r="L17" s="26"/>
      <c r="M17" s="26"/>
      <c r="N17" s="26"/>
      <c r="O17" s="26"/>
      <c r="P17" s="44"/>
      <c r="Q17" s="26"/>
      <c r="R17" s="47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2:40">
      <c r="L18" s="26"/>
      <c r="M18" s="26"/>
      <c r="N18" s="26"/>
      <c r="O18" s="26"/>
      <c r="P18" s="26"/>
      <c r="Q18" s="26"/>
      <c r="R18" s="2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2:40">
      <c r="L19" s="26"/>
      <c r="M19" s="26"/>
      <c r="N19" s="26"/>
      <c r="O19" s="26"/>
      <c r="P19" s="26"/>
      <c r="Q19" s="26"/>
      <c r="R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2:40">
      <c r="B20" s="4"/>
      <c r="C20" s="5"/>
      <c r="D20" s="5"/>
      <c r="E20" s="5"/>
      <c r="F20" s="5"/>
      <c r="G20" s="5"/>
      <c r="H20" s="5"/>
      <c r="I20" s="5"/>
      <c r="J20" s="5"/>
      <c r="K20" s="5"/>
      <c r="L20" s="26"/>
      <c r="M20" s="26"/>
      <c r="N20" s="46"/>
      <c r="O20" s="46"/>
      <c r="P20" s="46"/>
      <c r="Q20" s="26"/>
      <c r="R20" s="2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2:40">
      <c r="B21" s="4"/>
      <c r="C21" s="6"/>
      <c r="D21" s="5"/>
      <c r="E21" s="6"/>
      <c r="F21" s="6"/>
      <c r="G21" s="6"/>
      <c r="H21" s="6"/>
      <c r="I21" s="5"/>
      <c r="J21" s="6"/>
      <c r="K21" s="6"/>
      <c r="L21" s="44"/>
      <c r="M21" s="44"/>
      <c r="N21" s="46"/>
      <c r="O21" s="48"/>
      <c r="P21" s="46"/>
      <c r="Q21" s="26"/>
      <c r="R21" s="26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2:40">
      <c r="B22" s="4"/>
      <c r="C22" s="5"/>
      <c r="D22" s="5"/>
      <c r="E22" s="5"/>
      <c r="F22" s="5"/>
      <c r="G22" s="5"/>
      <c r="H22" s="5"/>
      <c r="I22" s="35"/>
      <c r="J22" s="5"/>
      <c r="K22" s="5"/>
      <c r="L22" s="26"/>
      <c r="M22" s="26"/>
      <c r="N22" s="46"/>
      <c r="O22" s="46"/>
      <c r="P22" s="46"/>
      <c r="Q22" s="26"/>
      <c r="R22" s="26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>
      <c r="B23" s="4"/>
      <c r="C23" s="6"/>
      <c r="D23" s="6"/>
      <c r="E23" s="6"/>
      <c r="F23" s="6"/>
      <c r="G23" s="6"/>
      <c r="H23" s="6"/>
      <c r="I23" s="34"/>
      <c r="J23" s="6"/>
      <c r="K23" s="6"/>
      <c r="L23" s="44"/>
      <c r="M23" s="44"/>
      <c r="N23" s="44"/>
      <c r="O23" s="44"/>
      <c r="P23" s="46"/>
      <c r="Q23" s="26"/>
      <c r="R23" s="26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40">
      <c r="B24" s="4"/>
      <c r="C24" s="6"/>
      <c r="D24" s="6"/>
      <c r="E24" s="6"/>
      <c r="F24" s="6"/>
      <c r="G24" s="6"/>
      <c r="H24" s="6"/>
      <c r="I24" s="6"/>
      <c r="J24" s="6"/>
      <c r="K24" s="6"/>
      <c r="L24" s="44"/>
      <c r="M24" s="44"/>
      <c r="N24" s="44"/>
      <c r="O24" s="44"/>
      <c r="P24" s="46"/>
      <c r="Q24" s="26"/>
      <c r="R24" s="26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2:40">
      <c r="B25" s="4"/>
      <c r="C25" s="6"/>
      <c r="D25" s="6"/>
      <c r="E25" s="6"/>
      <c r="F25" s="6"/>
      <c r="G25" s="6"/>
      <c r="H25" s="6"/>
      <c r="I25" s="6"/>
      <c r="J25" s="6"/>
      <c r="K25" s="6"/>
      <c r="L25" s="44"/>
      <c r="M25" s="44"/>
      <c r="N25" s="44"/>
      <c r="O25" s="44"/>
      <c r="P25" s="46"/>
      <c r="Q25" s="26"/>
      <c r="R25" s="26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2:40">
      <c r="B26" s="4"/>
      <c r="C26" s="6"/>
      <c r="D26" s="5"/>
      <c r="E26" s="6"/>
      <c r="F26" s="6"/>
      <c r="G26" s="6"/>
      <c r="H26" s="6"/>
      <c r="I26" s="36"/>
      <c r="J26" s="6"/>
      <c r="K26" s="6"/>
      <c r="L26" s="44"/>
      <c r="M26" s="44"/>
      <c r="N26" s="44"/>
      <c r="O26" s="44"/>
      <c r="P26" s="46"/>
      <c r="Q26" s="26"/>
      <c r="R26" s="26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2:40">
      <c r="B27" s="14"/>
      <c r="C27" s="6"/>
      <c r="D27" s="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2:40">
      <c r="B28" s="14"/>
      <c r="C28" s="6"/>
      <c r="D28" s="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2:40"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2:40">
      <c r="B30" s="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2:40">
      <c r="B31" s="4"/>
      <c r="C31" s="6"/>
      <c r="D31" s="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2:40">
      <c r="B32" s="4"/>
      <c r="C32" s="6"/>
      <c r="D32" s="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>
      <c r="B33" s="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40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5"/>
      <c r="O34" s="6"/>
      <c r="P34" s="1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2:40">
      <c r="B35" s="4"/>
      <c r="C35" s="6"/>
      <c r="D35" s="6"/>
      <c r="E35" s="6"/>
      <c r="F35" s="6"/>
      <c r="G35" s="6"/>
      <c r="H35" s="6"/>
      <c r="I35" s="6"/>
      <c r="J35" s="6"/>
      <c r="K35" s="6"/>
      <c r="L35" s="6"/>
      <c r="M35" s="5"/>
      <c r="N35" s="6"/>
      <c r="O35" s="6"/>
      <c r="P35" s="1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2:40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5"/>
      <c r="O36" s="6"/>
      <c r="P36" s="1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2:40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6"/>
      <c r="P37" s="1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2:40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5"/>
      <c r="O38" s="15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2:40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5"/>
      <c r="O39" s="15"/>
      <c r="P39" s="1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2:40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5"/>
      <c r="O40" s="15"/>
      <c r="P40" s="1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2:40">
      <c r="B41" s="4"/>
      <c r="C41" s="5"/>
      <c r="D41" s="5"/>
      <c r="E41" s="5"/>
      <c r="F41" s="5"/>
      <c r="G41" s="6"/>
      <c r="H41" s="5"/>
      <c r="I41" s="5"/>
      <c r="J41" s="5"/>
      <c r="K41" s="5"/>
      <c r="L41" s="5"/>
      <c r="M41" s="5"/>
      <c r="N41" s="15"/>
      <c r="O41" s="15"/>
      <c r="P41" s="1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2:40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5"/>
      <c r="O42" s="15"/>
      <c r="P42" s="1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2:40">
      <c r="B43" s="4"/>
      <c r="C43" s="6"/>
      <c r="D43" s="5"/>
      <c r="E43" s="6"/>
      <c r="F43" s="6"/>
      <c r="G43" s="5"/>
      <c r="H43" s="6"/>
      <c r="I43" s="5"/>
      <c r="J43" s="6"/>
      <c r="K43" s="5"/>
      <c r="L43" s="6"/>
      <c r="M43" s="5"/>
      <c r="N43" s="15"/>
      <c r="O43" s="15"/>
      <c r="P43" s="1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2:40">
      <c r="B44" s="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2:40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2:40">
      <c r="B46" s="4"/>
      <c r="C46" s="6"/>
      <c r="D46" s="5"/>
      <c r="E46" s="6"/>
      <c r="F46" s="6"/>
      <c r="G46" s="5"/>
      <c r="H46" s="6"/>
      <c r="I46" s="5"/>
      <c r="J46" s="6"/>
      <c r="K46" s="5"/>
      <c r="L46" s="6"/>
      <c r="M46" s="5"/>
      <c r="N46" s="6"/>
      <c r="O46" s="6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2:40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2:40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2:40">
      <c r="B49" s="4"/>
      <c r="C49" s="5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2:40">
      <c r="B50" s="4"/>
      <c r="C50" s="6"/>
      <c r="D50" s="6"/>
      <c r="E50" s="6"/>
      <c r="F50" s="6"/>
      <c r="G50" s="5"/>
      <c r="H50" s="6"/>
      <c r="I50" s="5"/>
      <c r="J50" s="6"/>
      <c r="K50" s="5"/>
      <c r="L50" s="6"/>
      <c r="M50" s="5"/>
      <c r="N50" s="5"/>
      <c r="O50" s="6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2:40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2:40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2:40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2:40">
      <c r="B54" s="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2:40">
      <c r="B55" s="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2:40">
      <c r="B56" s="4"/>
      <c r="C56" s="5"/>
      <c r="D56" s="5"/>
      <c r="E56" s="5"/>
      <c r="F56" s="5"/>
      <c r="G56" s="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2:40">
      <c r="B57" s="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2:40">
      <c r="B58" s="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2:40">
      <c r="B59" s="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2:40">
      <c r="B60" s="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2:40">
      <c r="B61" s="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2:40">
      <c r="B62" s="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2:40">
      <c r="B63" s="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2:40">
      <c r="B64" s="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2:41">
      <c r="B65" s="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2:41"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2:41"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6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2:41">
      <c r="B68" s="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2:41">
      <c r="B69" s="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2:41">
      <c r="B70" s="4"/>
      <c r="C70" s="5"/>
      <c r="D70" s="6"/>
      <c r="E70" s="5"/>
      <c r="F70" s="5"/>
      <c r="G70" s="5"/>
      <c r="H70" s="5"/>
      <c r="I70" s="5"/>
      <c r="J70" s="5"/>
      <c r="K70" s="5"/>
      <c r="L70" s="5"/>
      <c r="M70" s="5"/>
      <c r="N70" s="5"/>
      <c r="O70" s="6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2:41"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2:41"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2:41"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2:41"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5"/>
    </row>
    <row r="75" spans="2:41" ht="16" customHeight="1">
      <c r="B75" s="4"/>
      <c r="C75" s="5"/>
      <c r="D75" s="5"/>
      <c r="E75" s="5"/>
      <c r="F75" s="5"/>
      <c r="G75" s="5"/>
      <c r="H75" s="6"/>
      <c r="I75" s="5"/>
      <c r="J75" s="5"/>
      <c r="K75" s="5"/>
      <c r="L75" s="5"/>
      <c r="M75" s="5"/>
      <c r="N75" s="5"/>
      <c r="O75" s="5"/>
      <c r="P75" s="5"/>
      <c r="Q75" s="26"/>
      <c r="R75" s="27"/>
      <c r="S75" s="27"/>
      <c r="T75" s="28"/>
      <c r="U75" s="28"/>
      <c r="V75" s="28"/>
      <c r="W75" s="28"/>
      <c r="X75" s="28"/>
      <c r="Y75" s="28"/>
      <c r="Z75" s="28"/>
      <c r="AA75" s="28"/>
      <c r="AB75" s="29"/>
      <c r="AC75" s="28"/>
      <c r="AD75" s="28"/>
      <c r="AE75" s="28"/>
      <c r="AF75" s="28"/>
      <c r="AG75" s="28"/>
      <c r="AH75" s="28"/>
      <c r="AI75" s="28"/>
      <c r="AJ75" s="28"/>
      <c r="AK75" s="28"/>
      <c r="AL75" s="30"/>
      <c r="AM75" s="30"/>
      <c r="AN75" s="26"/>
      <c r="AO75" s="31"/>
    </row>
    <row r="76" spans="2:41">
      <c r="B76" s="4"/>
      <c r="C76" s="5"/>
      <c r="D76" s="5"/>
      <c r="E76" s="5"/>
      <c r="F76" s="5"/>
      <c r="G76" s="5"/>
      <c r="H76" s="6"/>
      <c r="I76" s="5"/>
      <c r="J76" s="5"/>
      <c r="K76" s="5"/>
      <c r="L76" s="5"/>
      <c r="M76" s="5"/>
      <c r="N76" s="5"/>
      <c r="O76" s="5"/>
      <c r="P76" s="5"/>
      <c r="Q76" s="26"/>
      <c r="R76" s="27"/>
      <c r="S76" s="27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30"/>
      <c r="AM76" s="30"/>
      <c r="AN76" s="26"/>
      <c r="AO76" s="31"/>
    </row>
    <row r="77" spans="2:41">
      <c r="B77" s="4"/>
      <c r="C77" s="5"/>
      <c r="D77" s="5"/>
      <c r="E77" s="5"/>
      <c r="F77" s="5"/>
      <c r="G77" s="5"/>
      <c r="H77" s="6"/>
      <c r="I77" s="5"/>
      <c r="J77" s="5"/>
      <c r="K77" s="5"/>
      <c r="L77" s="5"/>
      <c r="M77" s="5"/>
      <c r="N77" s="5"/>
      <c r="O77" s="5"/>
      <c r="P77" s="5"/>
      <c r="Q77" s="26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26"/>
      <c r="AO77" s="31"/>
    </row>
    <row r="78" spans="2:41">
      <c r="B78" s="4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5"/>
      <c r="P78" s="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31"/>
    </row>
    <row r="79" spans="2:41">
      <c r="B79" s="4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5"/>
      <c r="P79" s="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33"/>
      <c r="AM79" s="33"/>
      <c r="AN79" s="26"/>
      <c r="AO79" s="31"/>
    </row>
    <row r="80" spans="2:41">
      <c r="B80" s="4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5"/>
      <c r="P80" s="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33"/>
      <c r="AM80" s="33"/>
      <c r="AN80" s="26"/>
      <c r="AO80" s="31"/>
    </row>
    <row r="81" spans="2:41">
      <c r="B81" s="4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5"/>
      <c r="P81" s="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33"/>
      <c r="AM81" s="33"/>
      <c r="AN81" s="26"/>
      <c r="AO81" s="31"/>
    </row>
    <row r="82" spans="2:41">
      <c r="B82" s="4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5"/>
      <c r="P82" s="6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1"/>
      <c r="AM82" s="21"/>
      <c r="AN82" s="5"/>
    </row>
    <row r="83" spans="2:41">
      <c r="B83" s="4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5"/>
      <c r="P83" s="6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2:41">
      <c r="B84" s="4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5"/>
      <c r="P84" s="6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1"/>
      <c r="AM84" s="21"/>
      <c r="AN84" s="5"/>
    </row>
    <row r="85" spans="2:41">
      <c r="B85" s="4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5"/>
      <c r="P85" s="6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1"/>
      <c r="AM85" s="21"/>
      <c r="AN85" s="5"/>
    </row>
    <row r="86" spans="2:41">
      <c r="B86" s="4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2:41"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6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2:41">
      <c r="B88" s="4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2:41">
      <c r="B89" s="4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2:41">
      <c r="B90" s="4"/>
      <c r="C90" s="5"/>
      <c r="D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2:41"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6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2:41"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6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2:41"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6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2:41">
      <c r="B94" s="4"/>
      <c r="C94" s="6"/>
      <c r="D94" s="5"/>
      <c r="E94" s="6"/>
      <c r="F94" s="6"/>
      <c r="G94" s="5"/>
      <c r="H94" s="6"/>
      <c r="I94" s="5"/>
      <c r="J94" s="6"/>
      <c r="K94" s="5"/>
      <c r="L94" s="6"/>
      <c r="M94" s="5"/>
      <c r="N94" s="5"/>
      <c r="O94" s="6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2:41"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2:41">
      <c r="B96" s="4"/>
      <c r="C96" s="5"/>
      <c r="D96" s="6"/>
      <c r="E96" s="5"/>
      <c r="F96" s="5"/>
      <c r="G96" s="5"/>
      <c r="H96" s="5"/>
      <c r="I96" s="5"/>
      <c r="J96" s="5"/>
      <c r="K96" s="5"/>
      <c r="L96" s="5"/>
      <c r="M96" s="5"/>
      <c r="N96" s="5"/>
      <c r="O96" s="6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6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>
      <c r="B98" s="4"/>
      <c r="C98" s="5"/>
      <c r="D98" s="6"/>
      <c r="E98" s="5"/>
      <c r="F98" s="5"/>
      <c r="G98" s="5"/>
      <c r="H98" s="5"/>
      <c r="I98" s="5"/>
      <c r="J98" s="5"/>
      <c r="K98" s="5"/>
      <c r="L98" s="5"/>
      <c r="M98" s="5"/>
      <c r="N98" s="5"/>
      <c r="O98" s="6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6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>
      <c r="B100" s="4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>
      <c r="B101" s="4"/>
      <c r="C101" s="6"/>
      <c r="D101" s="5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>
      <c r="N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>
      <c r="B103" s="4">
        <v>17</v>
      </c>
      <c r="C103" s="5">
        <v>-348.60947656000002</v>
      </c>
      <c r="D103" s="5">
        <f>E103-C103</f>
        <v>0.12736631000001353</v>
      </c>
      <c r="E103" s="5">
        <v>-348.48211025000001</v>
      </c>
      <c r="F103" s="5">
        <v>-348.84689713008697</v>
      </c>
      <c r="G103" s="6">
        <f t="shared" ref="G103" si="0">F103+D103</f>
        <v>-348.71953082008696</v>
      </c>
      <c r="H103" s="5">
        <v>-348.62578175826297</v>
      </c>
      <c r="I103" s="5">
        <f>H103+D103</f>
        <v>-348.49841544826296</v>
      </c>
      <c r="J103" s="5">
        <v>-348.41702962871301</v>
      </c>
      <c r="K103" s="5">
        <f>J103+D103</f>
        <v>-348.289663318713</v>
      </c>
      <c r="L103" s="5">
        <v>-348.34581808255803</v>
      </c>
      <c r="M103" s="5">
        <f t="shared" ref="M103:M104" si="1">L103+D103</f>
        <v>-348.21845177255801</v>
      </c>
      <c r="N103" s="15">
        <v>-348.56207135146201</v>
      </c>
      <c r="O103" s="15">
        <f t="shared" ref="O103" si="2">N103+D103</f>
        <v>-348.434705041462</v>
      </c>
      <c r="P103" s="15">
        <v>-348.06708967020899</v>
      </c>
      <c r="Q103" s="5">
        <f t="shared" ref="Q103:Q104" si="3">P103+D103</f>
        <v>-347.93972336020897</v>
      </c>
      <c r="R103" s="5"/>
      <c r="S103" s="5"/>
      <c r="T103" s="5"/>
      <c r="U103" s="5"/>
      <c r="V103" s="5"/>
      <c r="W103" s="23"/>
      <c r="X103" s="23"/>
      <c r="Y103" s="12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>
      <c r="B104" s="4" t="s">
        <v>28</v>
      </c>
      <c r="C104" s="6">
        <v>-1683.8298199999999</v>
      </c>
      <c r="D104" s="6">
        <v>0.45424999999999999</v>
      </c>
      <c r="E104" s="6">
        <v>-1683.37556</v>
      </c>
      <c r="F104" s="6">
        <v>-1685.58332</v>
      </c>
      <c r="G104" s="6">
        <v>-1685.12907</v>
      </c>
      <c r="H104" s="6">
        <v>-1684.58178</v>
      </c>
      <c r="I104" s="6">
        <v>-1684.12753</v>
      </c>
      <c r="J104" s="6">
        <v>-1683.76007</v>
      </c>
      <c r="K104" s="6">
        <v>-1683.30582</v>
      </c>
      <c r="L104" s="6">
        <v>-1683.2474400000001</v>
      </c>
      <c r="M104" s="6">
        <f t="shared" si="1"/>
        <v>-1682.7931900000001</v>
      </c>
      <c r="N104" s="6">
        <v>-1684.3304760000001</v>
      </c>
      <c r="O104" s="6">
        <f>N104+D104</f>
        <v>-1683.8762260000001</v>
      </c>
      <c r="P104" s="6">
        <v>-1681.55933</v>
      </c>
      <c r="Q104" s="5">
        <f t="shared" si="3"/>
        <v>-1681.10508</v>
      </c>
      <c r="R104" s="5"/>
      <c r="S104" s="5"/>
      <c r="T104" s="5"/>
      <c r="U104" s="5"/>
      <c r="V104" s="5"/>
      <c r="W104" s="23"/>
      <c r="X104" s="23"/>
      <c r="Y104" s="12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>
      <c r="B105" s="4" t="s">
        <v>120</v>
      </c>
      <c r="C105" s="5">
        <v>-2224.38401587</v>
      </c>
      <c r="D105" s="5">
        <f t="shared" ref="D105:D112" si="4">E105-C105</f>
        <v>0.65779229999998279</v>
      </c>
      <c r="E105" s="5">
        <v>-2223.72622357</v>
      </c>
      <c r="F105" s="5"/>
      <c r="G105" s="5"/>
      <c r="H105" s="5"/>
      <c r="I105" s="5"/>
      <c r="J105" s="5"/>
      <c r="K105" s="5"/>
      <c r="L105" s="5"/>
      <c r="M105" s="5"/>
      <c r="N105" s="5">
        <v>-2224.58404206757</v>
      </c>
      <c r="O105" s="6">
        <f t="shared" ref="O105:O108" si="5">N105+D105</f>
        <v>-2223.92624976757</v>
      </c>
      <c r="P105" s="5"/>
      <c r="Q105" s="5"/>
      <c r="R105" s="5"/>
      <c r="S105" s="23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>
      <c r="B106" s="4" t="s">
        <v>121</v>
      </c>
      <c r="C106" s="5">
        <v>-2224.3904236200001</v>
      </c>
      <c r="D106" s="5">
        <f t="shared" si="4"/>
        <v>0.65859985999986748</v>
      </c>
      <c r="E106" s="5">
        <v>-2223.7318237600002</v>
      </c>
      <c r="F106" s="5"/>
      <c r="G106" s="5"/>
      <c r="H106" s="5"/>
      <c r="I106" s="5"/>
      <c r="J106" s="5"/>
      <c r="K106" s="5"/>
      <c r="L106" s="5"/>
      <c r="M106" s="5"/>
      <c r="N106" s="5">
        <v>-2224.5883325293198</v>
      </c>
      <c r="O106" s="6">
        <f t="shared" si="5"/>
        <v>-2223.9297326693199</v>
      </c>
      <c r="P106" s="5"/>
      <c r="Q106" s="5"/>
      <c r="R106" s="5"/>
      <c r="S106" s="23"/>
      <c r="T106" s="12"/>
      <c r="U106" s="5"/>
      <c r="V106" s="5"/>
      <c r="W106" s="5"/>
    </row>
    <row r="107" spans="1:40">
      <c r="B107" s="4">
        <v>102</v>
      </c>
      <c r="C107" s="5">
        <v>-540.39263067000002</v>
      </c>
      <c r="D107" s="5">
        <f t="shared" si="4"/>
        <v>0.17625380000004043</v>
      </c>
      <c r="E107" s="5">
        <v>-540.21637686999998</v>
      </c>
      <c r="F107" s="5"/>
      <c r="G107" s="5"/>
      <c r="H107" s="5"/>
      <c r="I107" s="5"/>
      <c r="J107" s="5"/>
      <c r="K107" s="5"/>
      <c r="L107" s="5"/>
      <c r="M107" s="5"/>
      <c r="N107" s="5">
        <v>-540.229855370584</v>
      </c>
      <c r="O107" s="6">
        <f t="shared" si="5"/>
        <v>-540.05360157058396</v>
      </c>
      <c r="P107" s="5"/>
      <c r="Q107" s="5"/>
      <c r="S107" s="5"/>
      <c r="T107" s="5"/>
      <c r="U107" s="5"/>
      <c r="V107" s="5"/>
      <c r="W107" s="5"/>
    </row>
    <row r="108" spans="1:40">
      <c r="B108" s="4" t="s">
        <v>122</v>
      </c>
      <c r="C108" s="5">
        <v>-76.409301080000006</v>
      </c>
      <c r="D108" s="5">
        <f t="shared" si="4"/>
        <v>2.8803600000060214E-3</v>
      </c>
      <c r="E108" s="5">
        <v>-76.40642072</v>
      </c>
      <c r="F108" s="5"/>
      <c r="G108" s="5"/>
      <c r="H108" s="5"/>
      <c r="I108" s="5"/>
      <c r="J108" s="5"/>
      <c r="K108" s="5"/>
      <c r="L108" s="5"/>
      <c r="M108" s="5"/>
      <c r="N108" s="5">
        <v>-76.431800785088996</v>
      </c>
      <c r="O108" s="6">
        <f t="shared" si="5"/>
        <v>-76.42892042508899</v>
      </c>
      <c r="P108" s="5"/>
      <c r="Q108" s="5"/>
    </row>
    <row r="109" spans="1:40">
      <c r="B109" s="4">
        <v>103</v>
      </c>
      <c r="C109" s="5">
        <v>-2300.8044457300002</v>
      </c>
      <c r="D109" s="5">
        <f t="shared" si="4"/>
        <v>0.67866377000018474</v>
      </c>
      <c r="E109" s="5">
        <v>-2300.12578196</v>
      </c>
      <c r="F109" s="5"/>
      <c r="G109" s="5"/>
      <c r="H109" s="5"/>
      <c r="I109" s="5"/>
      <c r="J109" s="5"/>
      <c r="K109" s="5"/>
      <c r="L109" s="5"/>
      <c r="M109" s="5"/>
      <c r="N109" s="5">
        <v>-2301.0197310252702</v>
      </c>
      <c r="O109" s="6">
        <f>N109+D109</f>
        <v>-2300.34106725527</v>
      </c>
      <c r="P109" s="5"/>
      <c r="Q109" s="5"/>
    </row>
    <row r="110" spans="1:40">
      <c r="A110" t="s">
        <v>123</v>
      </c>
      <c r="B110" s="4">
        <v>104</v>
      </c>
      <c r="C110">
        <v>-3232.3931303999998</v>
      </c>
      <c r="D110" s="5">
        <f t="shared" si="4"/>
        <v>0.61921149999989211</v>
      </c>
      <c r="E110">
        <v>-3231.7739188999999</v>
      </c>
      <c r="N110">
        <v>-3232.7698284421299</v>
      </c>
      <c r="O110" s="6">
        <f>N110+D110</f>
        <v>-3232.15061694213</v>
      </c>
    </row>
    <row r="111" spans="1:40">
      <c r="A111" t="s">
        <v>125</v>
      </c>
      <c r="B111" s="4">
        <v>105</v>
      </c>
      <c r="C111" s="5">
        <v>-3232.3713283400002</v>
      </c>
      <c r="D111" s="5">
        <f t="shared" si="4"/>
        <v>0.61582006000026013</v>
      </c>
      <c r="E111" s="5">
        <v>-3231.75550828</v>
      </c>
      <c r="F111" s="5"/>
      <c r="G111" s="5"/>
      <c r="H111" s="5"/>
      <c r="I111" s="5"/>
      <c r="J111" s="5"/>
      <c r="K111" s="5"/>
      <c r="L111" s="5"/>
      <c r="M111" s="5"/>
      <c r="N111" s="5">
        <v>-3232.73898485679</v>
      </c>
      <c r="O111" s="6">
        <f>N111+D111</f>
        <v>-3232.1231647967898</v>
      </c>
      <c r="P111" s="5"/>
      <c r="Q111" s="5"/>
    </row>
    <row r="112" spans="1:40">
      <c r="A112" t="s">
        <v>124</v>
      </c>
      <c r="B112" s="4">
        <v>106</v>
      </c>
      <c r="C112" s="5">
        <v>-3232.3531172399998</v>
      </c>
      <c r="D112" s="5">
        <f t="shared" si="4"/>
        <v>0.61746068000002197</v>
      </c>
      <c r="E112" s="5">
        <v>-3231.7356565599998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>
      <c r="A113" t="s">
        <v>126</v>
      </c>
      <c r="B113" s="4">
        <v>107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>
      <c r="C119" s="5"/>
      <c r="D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3:17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3:17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3:17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3:17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3:17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3:17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3:17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3:17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3:17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3:17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3:17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3:17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3:17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3:17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3:17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3:17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3:17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3:17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3:17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3:17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3:17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3:17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3:17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3:17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3:17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3:17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3:17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3:17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3:17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3:17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3:17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3:17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</sheetData>
  <mergeCells count="6">
    <mergeCell ref="C3:E3"/>
    <mergeCell ref="C4:E5"/>
    <mergeCell ref="F4:G5"/>
    <mergeCell ref="H4:I5"/>
    <mergeCell ref="J4:K5"/>
    <mergeCell ref="F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Data</vt:lpstr>
      <vt:lpstr>Controls</vt:lpstr>
      <vt:lpstr>Solv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2020-01-08T22:03:44Z</dcterms:created>
  <dcterms:modified xsi:type="dcterms:W3CDTF">2020-07-06T01:47:18Z</dcterms:modified>
</cp:coreProperties>
</file>