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W:\backup\people\isaac\manuscripts\3He_muons\submitted_files\"/>
    </mc:Choice>
  </mc:AlternateContent>
  <xr:revisionPtr revIDLastSave="0" documentId="8_{9539E083-E2F6-4E10-82A6-F6782460148D}" xr6:coauthVersionLast="36" xr6:coauthVersionMax="36" xr10:uidLastSave="{00000000-0000-0000-0000-000000000000}"/>
  <bookViews>
    <workbookView xWindow="0" yWindow="0" windowWidth="12468" windowHeight="6900" xr2:uid="{E37554B0-D60C-40EA-9082-F3F6258FA0C5}"/>
  </bookViews>
  <sheets>
    <sheet name="Table S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O30" i="1"/>
  <c r="Q30" i="1" s="1"/>
  <c r="L30" i="1"/>
  <c r="I30" i="1"/>
  <c r="H30" i="1"/>
  <c r="G30" i="1"/>
  <c r="F30" i="1"/>
  <c r="P29" i="1"/>
  <c r="O29" i="1"/>
  <c r="Q29" i="1" s="1"/>
  <c r="L29" i="1"/>
  <c r="H29" i="1"/>
  <c r="G29" i="1"/>
  <c r="I29" i="1" s="1"/>
  <c r="F29" i="1"/>
  <c r="P28" i="1"/>
  <c r="O28" i="1"/>
  <c r="Q28" i="1" s="1"/>
  <c r="L28" i="1"/>
  <c r="H28" i="1"/>
  <c r="G28" i="1"/>
  <c r="I28" i="1" s="1"/>
  <c r="F28" i="1"/>
  <c r="P27" i="1"/>
  <c r="O27" i="1"/>
  <c r="Q27" i="1" s="1"/>
  <c r="L27" i="1"/>
  <c r="H27" i="1"/>
  <c r="G27" i="1"/>
  <c r="I27" i="1" s="1"/>
  <c r="F27" i="1"/>
  <c r="P26" i="1"/>
  <c r="O26" i="1"/>
  <c r="Q26" i="1" s="1"/>
  <c r="L26" i="1"/>
  <c r="H26" i="1"/>
  <c r="G26" i="1"/>
  <c r="I26" i="1" s="1"/>
  <c r="F26" i="1"/>
  <c r="P25" i="1"/>
  <c r="O25" i="1"/>
  <c r="Q25" i="1" s="1"/>
  <c r="L25" i="1"/>
  <c r="H25" i="1"/>
  <c r="G25" i="1"/>
  <c r="I25" i="1" s="1"/>
  <c r="F25" i="1"/>
  <c r="P24" i="1"/>
  <c r="O24" i="1"/>
  <c r="Q24" i="1" s="1"/>
  <c r="L24" i="1"/>
  <c r="H24" i="1"/>
  <c r="G24" i="1"/>
  <c r="I24" i="1" s="1"/>
  <c r="F24" i="1"/>
  <c r="P23" i="1"/>
  <c r="O23" i="1"/>
  <c r="Q23" i="1" s="1"/>
  <c r="L23" i="1"/>
  <c r="H23" i="1"/>
  <c r="G23" i="1"/>
  <c r="I23" i="1" s="1"/>
  <c r="F23" i="1"/>
  <c r="P22" i="1"/>
  <c r="O22" i="1"/>
  <c r="Q22" i="1" s="1"/>
  <c r="L22" i="1"/>
  <c r="H22" i="1"/>
  <c r="G22" i="1"/>
  <c r="I22" i="1" s="1"/>
  <c r="F22" i="1"/>
  <c r="P21" i="1"/>
  <c r="O21" i="1"/>
  <c r="Q21" i="1" s="1"/>
  <c r="L21" i="1"/>
  <c r="H21" i="1"/>
  <c r="G21" i="1"/>
  <c r="I21" i="1" s="1"/>
  <c r="F21" i="1"/>
  <c r="P20" i="1"/>
  <c r="O20" i="1"/>
  <c r="Q20" i="1" s="1"/>
  <c r="L20" i="1"/>
  <c r="H20" i="1"/>
  <c r="G20" i="1"/>
  <c r="I20" i="1" s="1"/>
  <c r="F20" i="1"/>
  <c r="P18" i="1"/>
  <c r="O18" i="1"/>
  <c r="Q18" i="1" s="1"/>
  <c r="L18" i="1"/>
  <c r="H18" i="1"/>
  <c r="G18" i="1"/>
  <c r="I18" i="1" s="1"/>
  <c r="F18" i="1"/>
  <c r="P17" i="1"/>
  <c r="O17" i="1"/>
  <c r="Q17" i="1" s="1"/>
  <c r="L17" i="1"/>
  <c r="H17" i="1"/>
  <c r="G17" i="1"/>
  <c r="I17" i="1" s="1"/>
  <c r="F17" i="1"/>
  <c r="P16" i="1"/>
  <c r="O16" i="1"/>
  <c r="Q16" i="1" s="1"/>
  <c r="L16" i="1"/>
  <c r="H16" i="1"/>
  <c r="G16" i="1"/>
  <c r="I16" i="1" s="1"/>
  <c r="F16" i="1"/>
  <c r="P15" i="1"/>
  <c r="O15" i="1"/>
  <c r="Q15" i="1" s="1"/>
  <c r="L15" i="1"/>
  <c r="H15" i="1"/>
  <c r="G15" i="1"/>
  <c r="I15" i="1" s="1"/>
  <c r="F15" i="1"/>
  <c r="P14" i="1"/>
  <c r="O14" i="1"/>
  <c r="Q14" i="1" s="1"/>
  <c r="L14" i="1"/>
  <c r="H14" i="1"/>
  <c r="G14" i="1"/>
  <c r="I14" i="1" s="1"/>
  <c r="F14" i="1"/>
  <c r="P12" i="1"/>
  <c r="O12" i="1"/>
  <c r="Q12" i="1" s="1"/>
  <c r="L12" i="1"/>
  <c r="H12" i="1"/>
  <c r="G12" i="1"/>
  <c r="I12" i="1" s="1"/>
  <c r="F12" i="1"/>
  <c r="P11" i="1"/>
  <c r="O11" i="1"/>
  <c r="Q11" i="1" s="1"/>
  <c r="L11" i="1"/>
  <c r="H11" i="1"/>
  <c r="G11" i="1"/>
  <c r="I11" i="1" s="1"/>
  <c r="F11" i="1"/>
  <c r="P10" i="1"/>
  <c r="O10" i="1"/>
  <c r="Q10" i="1" s="1"/>
  <c r="L10" i="1"/>
  <c r="H10" i="1"/>
  <c r="G10" i="1"/>
  <c r="I10" i="1" s="1"/>
  <c r="F10" i="1"/>
  <c r="P9" i="1"/>
  <c r="O9" i="1"/>
  <c r="Q9" i="1" s="1"/>
  <c r="L9" i="1"/>
  <c r="H9" i="1"/>
  <c r="G9" i="1"/>
  <c r="I9" i="1" s="1"/>
  <c r="F9" i="1"/>
  <c r="P8" i="1"/>
  <c r="O8" i="1"/>
  <c r="Q8" i="1" s="1"/>
  <c r="L8" i="1"/>
  <c r="H8" i="1"/>
  <c r="G8" i="1"/>
  <c r="I8" i="1" s="1"/>
  <c r="F8" i="1"/>
  <c r="P7" i="1"/>
  <c r="O7" i="1"/>
  <c r="Q7" i="1" s="1"/>
  <c r="L7" i="1"/>
  <c r="H7" i="1"/>
  <c r="G7" i="1"/>
  <c r="I7" i="1" s="1"/>
  <c r="F7" i="1"/>
  <c r="P6" i="1"/>
  <c r="O6" i="1"/>
  <c r="Q6" i="1" s="1"/>
  <c r="L6" i="1"/>
  <c r="H6" i="1"/>
  <c r="G6" i="1"/>
  <c r="I6" i="1" s="1"/>
  <c r="F6" i="1"/>
  <c r="P5" i="1"/>
  <c r="O5" i="1"/>
  <c r="Q5" i="1" s="1"/>
  <c r="L5" i="1"/>
  <c r="H5" i="1"/>
  <c r="G5" i="1"/>
  <c r="I5" i="1" s="1"/>
  <c r="F5" i="1"/>
  <c r="P4" i="1"/>
  <c r="O4" i="1"/>
  <c r="Q4" i="1" s="1"/>
  <c r="L4" i="1"/>
  <c r="H4" i="1"/>
  <c r="G4" i="1"/>
  <c r="I4" i="1" s="1"/>
  <c r="F4" i="1"/>
  <c r="P3" i="1"/>
  <c r="O3" i="1"/>
  <c r="Q3" i="1" s="1"/>
  <c r="L3" i="1"/>
  <c r="H3" i="1"/>
  <c r="G3" i="1"/>
  <c r="I3" i="1" s="1"/>
  <c r="F3" i="1"/>
</calcChain>
</file>

<file path=xl/sharedStrings.xml><?xml version="1.0" encoding="utf-8"?>
<sst xmlns="http://schemas.openxmlformats.org/spreadsheetml/2006/main" count="130" uniqueCount="101">
  <si>
    <r>
      <t xml:space="preserve">Table S2. Whole rock major oxide and trace element geochemistry of Cheney core samples. Oxide units are percent and element units are ppm. The well (ground surface) elevation is 719.3 m and the upper and lower sample elevations refer to the top and bottom of the core segment that was analyzed. Some of these samples did not yield ilmenite or pyroxene for </t>
    </r>
    <r>
      <rPr>
        <vertAlign val="superscript"/>
        <sz val="11"/>
        <color theme="1"/>
        <rFont val="Calibri"/>
        <family val="2"/>
        <scheme val="minor"/>
      </rPr>
      <t>3</t>
    </r>
    <r>
      <rPr>
        <sz val="11"/>
        <color theme="1"/>
        <rFont val="Calibri"/>
        <family val="2"/>
        <scheme val="minor"/>
      </rPr>
      <t>He measurement.</t>
    </r>
  </si>
  <si>
    <t>Sample</t>
  </si>
  <si>
    <t>upper ft</t>
  </si>
  <si>
    <t>in</t>
  </si>
  <si>
    <t>lower ft</t>
  </si>
  <si>
    <t>upper m</t>
  </si>
  <si>
    <t>lower m</t>
  </si>
  <si>
    <t>upper sample elevation (m)</t>
  </si>
  <si>
    <t>lower sample elevation (m)</t>
  </si>
  <si>
    <t>upper elevation</t>
  </si>
  <si>
    <t>Geochem upper</t>
  </si>
  <si>
    <t>Geochem lower</t>
  </si>
  <si>
    <t>Geochem upper m</t>
  </si>
  <si>
    <t>Geochem elevation m</t>
  </si>
  <si>
    <t>Well ID</t>
  </si>
  <si>
    <t>Lab ID</t>
  </si>
  <si>
    <t xml:space="preserve"> SiO2  </t>
  </si>
  <si>
    <t xml:space="preserve"> TiO2  </t>
  </si>
  <si>
    <t xml:space="preserve"> Al2O3 </t>
  </si>
  <si>
    <t xml:space="preserve"> FeO*</t>
  </si>
  <si>
    <t xml:space="preserve"> MnO   </t>
  </si>
  <si>
    <t xml:space="preserve"> MgO   </t>
  </si>
  <si>
    <t xml:space="preserve"> CaO   </t>
  </si>
  <si>
    <t xml:space="preserve"> Na2O  </t>
  </si>
  <si>
    <t xml:space="preserve"> K2O   </t>
  </si>
  <si>
    <t xml:space="preserve"> P2O5  </t>
  </si>
  <si>
    <t xml:space="preserve"> Total</t>
  </si>
  <si>
    <t xml:space="preserve"> Ni</t>
  </si>
  <si>
    <t xml:space="preserve"> Cr</t>
  </si>
  <si>
    <t xml:space="preserve"> Sc</t>
  </si>
  <si>
    <t xml:space="preserve"> V</t>
  </si>
  <si>
    <t xml:space="preserve"> Ba</t>
  </si>
  <si>
    <t xml:space="preserve"> Rb</t>
  </si>
  <si>
    <t xml:space="preserve"> Sr</t>
  </si>
  <si>
    <t xml:space="preserve"> Zr</t>
  </si>
  <si>
    <t xml:space="preserve"> Y</t>
  </si>
  <si>
    <t xml:space="preserve"> Nb</t>
  </si>
  <si>
    <t xml:space="preserve"> Ga</t>
  </si>
  <si>
    <t xml:space="preserve"> Cu</t>
  </si>
  <si>
    <t xml:space="preserve"> Zn</t>
  </si>
  <si>
    <t xml:space="preserve"> Pb</t>
  </si>
  <si>
    <t xml:space="preserve"> La</t>
  </si>
  <si>
    <t xml:space="preserve"> Ce</t>
  </si>
  <si>
    <t xml:space="preserve"> Th</t>
  </si>
  <si>
    <t xml:space="preserve"> Nd</t>
  </si>
  <si>
    <t xml:space="preserve"> U</t>
  </si>
  <si>
    <t>CRB1</t>
  </si>
  <si>
    <t>CJP</t>
  </si>
  <si>
    <t>(CC-1) 1</t>
  </si>
  <si>
    <t>CRB2</t>
  </si>
  <si>
    <t>(CC-1) 2</t>
  </si>
  <si>
    <t>CRB3</t>
  </si>
  <si>
    <t>(CC-1) 3</t>
  </si>
  <si>
    <t>CRB4</t>
  </si>
  <si>
    <t>(CC-1) 4</t>
  </si>
  <si>
    <t>CRB5</t>
  </si>
  <si>
    <t>(CC-1) 5</t>
  </si>
  <si>
    <t>CRB6</t>
  </si>
  <si>
    <t>(CC-1) 6</t>
  </si>
  <si>
    <t>CRB7</t>
  </si>
  <si>
    <t>(CC-1) 7</t>
  </si>
  <si>
    <t>CRB8</t>
  </si>
  <si>
    <t>(CC-1) 8</t>
  </si>
  <si>
    <t>CRB9</t>
  </si>
  <si>
    <t>(CC-1) 9</t>
  </si>
  <si>
    <t>CRB10</t>
  </si>
  <si>
    <t>(CC-1) 10</t>
  </si>
  <si>
    <t>Wanapum Basalt / Grande Ronde Basalt - Sentenel Bluff Member - contact ~ 52 m depth, 667 m elevation</t>
  </si>
  <si>
    <t>CRB11</t>
  </si>
  <si>
    <t>(CC-1) 11</t>
  </si>
  <si>
    <t>CRB12</t>
  </si>
  <si>
    <t>(CC-1) 12</t>
  </si>
  <si>
    <t>CRB13</t>
  </si>
  <si>
    <t>(CC-1) 13</t>
  </si>
  <si>
    <t>CRB14</t>
  </si>
  <si>
    <t>(CC-1) 14</t>
  </si>
  <si>
    <t>CRB15</t>
  </si>
  <si>
    <t>(CC-1) 15</t>
  </si>
  <si>
    <t>Grande Ronde Basalt - Sentenel Bluff Member/ Wapshilla Ridge Member Contact ~126 m depth, 593 m elevation</t>
  </si>
  <si>
    <t>CRB16</t>
  </si>
  <si>
    <t>(CC-1) 16</t>
  </si>
  <si>
    <t>CRB17</t>
  </si>
  <si>
    <t>(CC-1) 17</t>
  </si>
  <si>
    <t>CRB18</t>
  </si>
  <si>
    <t>(CC-5) 18</t>
  </si>
  <si>
    <t>CRB19</t>
  </si>
  <si>
    <t>(CC-5) 19</t>
  </si>
  <si>
    <t>CRB20</t>
  </si>
  <si>
    <t>(CC-5) 20</t>
  </si>
  <si>
    <t>CRB21</t>
  </si>
  <si>
    <t>(CC-5) 21</t>
  </si>
  <si>
    <t>CRB22</t>
  </si>
  <si>
    <t>(CC-5) 22</t>
  </si>
  <si>
    <t>CRB23</t>
  </si>
  <si>
    <t>(CC-5) 23</t>
  </si>
  <si>
    <t>CRB24</t>
  </si>
  <si>
    <t>(CC-5) 24</t>
  </si>
  <si>
    <t>CRB25</t>
  </si>
  <si>
    <t>(CC-5) 25</t>
  </si>
  <si>
    <t>CRB26</t>
  </si>
  <si>
    <t>(CC-5)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</si>
</sst>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
    <numFmt numFmtId="165" formatCode="0.000"/>
    <numFmt numFmtId="166" formatCode="0\ \ "/>
    <numFmt numFmtId="167" formatCode="0.0"/>
  </numFmts>
  <fonts count="4" x14ac:knownFonts="1">
    <font>
      <sz val="11"/>
      <color theme="1"/>
      <name val="Calibri"/>
      <family val="2"/>
      <scheme val="minor"/>
    </font>
    <font>
      <vertAlign val="superscript"/>
      <sz val="11"/>
      <color theme="1"/>
      <name val="Calibri"/>
      <family val="2"/>
      <scheme val="minor"/>
    </font>
    <font>
      <sz val="9"/>
      <name val="Calibri"/>
      <family val="2"/>
      <scheme val="minor"/>
    </font>
    <font>
      <sz val="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Font="1" applyBorder="1"/>
    <xf numFmtId="0" fontId="0" fillId="0" borderId="0" xfId="0" applyFont="1" applyBorder="1" applyAlignment="1">
      <alignment horizontal="center"/>
    </xf>
    <xf numFmtId="0" fontId="0" fillId="0" borderId="1" xfId="0" applyFont="1" applyBorder="1" applyAlignment="1">
      <alignment wrapText="1"/>
    </xf>
    <xf numFmtId="0" fontId="0" fillId="2" borderId="1" xfId="0" applyFont="1" applyFill="1" applyBorder="1" applyAlignment="1">
      <alignment horizontal="center" wrapText="1"/>
    </xf>
    <xf numFmtId="0" fontId="0" fillId="3" borderId="1" xfId="0" applyFont="1" applyFill="1" applyBorder="1" applyAlignment="1">
      <alignment horizontal="center" wrapText="1"/>
    </xf>
    <xf numFmtId="0" fontId="0" fillId="0" borderId="1" xfId="0" applyFont="1" applyBorder="1" applyAlignment="1">
      <alignment horizontal="center" wrapText="1"/>
    </xf>
    <xf numFmtId="0" fontId="0" fillId="2" borderId="1" xfId="0" applyFont="1" applyFill="1" applyBorder="1" applyAlignment="1">
      <alignment wrapText="1"/>
    </xf>
    <xf numFmtId="0" fontId="0" fillId="3" borderId="1" xfId="0" applyFont="1" applyFill="1" applyBorder="1" applyAlignment="1">
      <alignment wrapText="1"/>
    </xf>
    <xf numFmtId="0" fontId="0" fillId="0" borderId="1" xfId="0" applyFont="1" applyBorder="1"/>
    <xf numFmtId="164" fontId="2" fillId="0" borderId="1" xfId="0" applyNumberFormat="1" applyFont="1" applyBorder="1"/>
    <xf numFmtId="165" fontId="2" fillId="0" borderId="1" xfId="0" applyNumberFormat="1" applyFont="1" applyBorder="1"/>
    <xf numFmtId="0" fontId="2" fillId="0" borderId="1" xfId="0" applyFont="1" applyFill="1" applyBorder="1" applyAlignment="1">
      <alignment horizontal="center"/>
    </xf>
    <xf numFmtId="166" fontId="2" fillId="0" borderId="1" xfId="0" applyNumberFormat="1" applyFont="1" applyBorder="1"/>
    <xf numFmtId="0" fontId="2" fillId="0" borderId="1" xfId="0" applyFont="1" applyBorder="1"/>
    <xf numFmtId="167" fontId="2" fillId="0" borderId="1" xfId="0" applyNumberFormat="1" applyFont="1" applyBorder="1"/>
    <xf numFmtId="0" fontId="2" fillId="0" borderId="1" xfId="0" applyFont="1" applyBorder="1" applyAlignment="1">
      <alignment horizontal="left"/>
    </xf>
    <xf numFmtId="0" fontId="2" fillId="0" borderId="0" xfId="0" applyFont="1" applyFill="1" applyBorder="1" applyAlignment="1">
      <alignment horizontal="center"/>
    </xf>
    <xf numFmtId="0" fontId="0" fillId="0" borderId="0" xfId="0" applyFont="1" applyBorder="1" applyAlignment="1">
      <alignment wrapText="1"/>
    </xf>
    <xf numFmtId="167" fontId="0" fillId="2" borderId="0" xfId="0" applyNumberFormat="1" applyFont="1" applyFill="1" applyBorder="1" applyAlignment="1">
      <alignment horizontal="center"/>
    </xf>
    <xf numFmtId="167" fontId="0" fillId="3" borderId="0" xfId="0" applyNumberFormat="1" applyFont="1" applyFill="1" applyBorder="1" applyAlignment="1">
      <alignment horizontal="center"/>
    </xf>
    <xf numFmtId="167" fontId="0" fillId="0" borderId="0" xfId="0" applyNumberFormat="1" applyFont="1" applyBorder="1" applyAlignment="1">
      <alignment horizontal="center"/>
    </xf>
    <xf numFmtId="167" fontId="0" fillId="0" borderId="0" xfId="0" applyNumberFormat="1" applyFont="1" applyBorder="1"/>
    <xf numFmtId="167" fontId="0" fillId="2" borderId="0" xfId="0" applyNumberFormat="1" applyFont="1" applyFill="1" applyBorder="1"/>
    <xf numFmtId="167" fontId="0" fillId="3" borderId="0" xfId="0" applyNumberFormat="1" applyFont="1" applyFill="1" applyBorder="1"/>
    <xf numFmtId="164" fontId="3" fillId="0" borderId="0" xfId="0" applyNumberFormat="1" applyFont="1" applyFill="1" applyBorder="1"/>
    <xf numFmtId="166" fontId="3" fillId="0" borderId="0" xfId="0" applyNumberFormat="1" applyFont="1" applyFill="1" applyBorder="1" applyAlignment="1">
      <alignment horizontal="right"/>
    </xf>
    <xf numFmtId="167" fontId="3" fillId="0" borderId="0"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012A-55E3-42AD-9BE3-E6959F94FD24}">
  <dimension ref="A1:BA30"/>
  <sheetViews>
    <sheetView tabSelected="1" workbookViewId="0"/>
  </sheetViews>
  <sheetFormatPr defaultColWidth="8.88671875" defaultRowHeight="14.4" x14ac:dyDescent="0.3"/>
  <cols>
    <col min="1" max="1" width="8.88671875" style="1"/>
    <col min="2" max="5" width="8.88671875" style="1" hidden="1" customWidth="1"/>
    <col min="6" max="9" width="8.88671875" style="2" hidden="1" customWidth="1"/>
    <col min="10" max="10" width="11" style="2" customWidth="1"/>
    <col min="11" max="11" width="10.88671875" style="2" customWidth="1"/>
    <col min="12" max="12" width="8.88671875" style="1" hidden="1" customWidth="1"/>
    <col min="13" max="14" width="14" style="1" hidden="1" customWidth="1"/>
    <col min="15" max="15" width="8.88671875" style="1" hidden="1" customWidth="1"/>
    <col min="16" max="16" width="3.6640625" style="1" hidden="1" customWidth="1"/>
    <col min="17" max="17" width="11.109375" style="1" hidden="1" customWidth="1"/>
    <col min="18" max="18" width="9.109375" style="1" hidden="1" customWidth="1"/>
    <col min="19" max="19" width="6.88671875" style="2" hidden="1" customWidth="1"/>
    <col min="20" max="20" width="8.88671875" style="1" hidden="1" customWidth="1"/>
    <col min="21" max="16384" width="8.88671875" style="1"/>
  </cols>
  <sheetData>
    <row r="1" spans="1:53" ht="16.2" x14ac:dyDescent="0.3">
      <c r="A1" s="1" t="s">
        <v>0</v>
      </c>
    </row>
    <row r="2" spans="1:53" s="18" customFormat="1" ht="55.2" customHeight="1" x14ac:dyDescent="0.3">
      <c r="A2" s="3" t="s">
        <v>1</v>
      </c>
      <c r="B2" s="3" t="s">
        <v>2</v>
      </c>
      <c r="C2" s="3" t="s">
        <v>3</v>
      </c>
      <c r="D2" s="3" t="s">
        <v>4</v>
      </c>
      <c r="E2" s="3" t="s">
        <v>3</v>
      </c>
      <c r="F2" s="4" t="s">
        <v>2</v>
      </c>
      <c r="G2" s="4" t="s">
        <v>4</v>
      </c>
      <c r="H2" s="5" t="s">
        <v>5</v>
      </c>
      <c r="I2" s="5" t="s">
        <v>6</v>
      </c>
      <c r="J2" s="6" t="s">
        <v>7</v>
      </c>
      <c r="K2" s="6" t="s">
        <v>8</v>
      </c>
      <c r="L2" s="3" t="s">
        <v>9</v>
      </c>
      <c r="M2" s="7" t="s">
        <v>10</v>
      </c>
      <c r="N2" s="7" t="s">
        <v>11</v>
      </c>
      <c r="O2" s="8" t="s">
        <v>12</v>
      </c>
      <c r="P2" s="8" t="s">
        <v>11</v>
      </c>
      <c r="Q2" s="3" t="s">
        <v>13</v>
      </c>
      <c r="R2" s="3"/>
      <c r="S2" s="6" t="s">
        <v>14</v>
      </c>
      <c r="T2" s="9"/>
      <c r="U2" s="9" t="s">
        <v>15</v>
      </c>
      <c r="V2" s="10" t="s">
        <v>16</v>
      </c>
      <c r="W2" s="11" t="s">
        <v>17</v>
      </c>
      <c r="X2" s="10" t="s">
        <v>18</v>
      </c>
      <c r="Y2" s="10" t="s">
        <v>19</v>
      </c>
      <c r="Z2" s="11" t="s">
        <v>20</v>
      </c>
      <c r="AA2" s="10" t="s">
        <v>21</v>
      </c>
      <c r="AB2" s="10" t="s">
        <v>22</v>
      </c>
      <c r="AC2" s="10" t="s">
        <v>23</v>
      </c>
      <c r="AD2" s="10" t="s">
        <v>24</v>
      </c>
      <c r="AE2" s="11" t="s">
        <v>25</v>
      </c>
      <c r="AF2" s="10" t="s">
        <v>26</v>
      </c>
      <c r="AG2" s="12"/>
      <c r="AH2" s="13" t="s">
        <v>27</v>
      </c>
      <c r="AI2" s="14" t="s">
        <v>28</v>
      </c>
      <c r="AJ2" s="14" t="s">
        <v>29</v>
      </c>
      <c r="AK2" s="14" t="s">
        <v>30</v>
      </c>
      <c r="AL2" s="14" t="s">
        <v>31</v>
      </c>
      <c r="AM2" s="14" t="s">
        <v>32</v>
      </c>
      <c r="AN2" s="14" t="s">
        <v>33</v>
      </c>
      <c r="AO2" s="14" t="s">
        <v>34</v>
      </c>
      <c r="AP2" s="14" t="s">
        <v>35</v>
      </c>
      <c r="AQ2" s="15" t="s">
        <v>36</v>
      </c>
      <c r="AR2" s="14" t="s">
        <v>37</v>
      </c>
      <c r="AS2" s="14" t="s">
        <v>38</v>
      </c>
      <c r="AT2" s="14" t="s">
        <v>39</v>
      </c>
      <c r="AU2" s="14" t="s">
        <v>40</v>
      </c>
      <c r="AV2" s="14" t="s">
        <v>41</v>
      </c>
      <c r="AW2" s="14" t="s">
        <v>42</v>
      </c>
      <c r="AX2" s="14" t="s">
        <v>43</v>
      </c>
      <c r="AY2" s="14" t="s">
        <v>44</v>
      </c>
      <c r="AZ2" s="16" t="s">
        <v>45</v>
      </c>
      <c r="BA2" s="17"/>
    </row>
    <row r="3" spans="1:53" x14ac:dyDescent="0.3">
      <c r="A3" s="1" t="s">
        <v>46</v>
      </c>
      <c r="B3" s="1">
        <v>18</v>
      </c>
      <c r="D3" s="1">
        <v>19</v>
      </c>
      <c r="E3" s="1">
        <v>5.5</v>
      </c>
      <c r="F3" s="19">
        <f t="shared" ref="F3:F12" si="0">B3+C3/12</f>
        <v>18</v>
      </c>
      <c r="G3" s="19">
        <f t="shared" ref="G3:G12" si="1">D3+E3/12</f>
        <v>19.458333333333332</v>
      </c>
      <c r="H3" s="20">
        <f t="shared" ref="H3:I12" si="2">CONVERT(F3,"ft","m")</f>
        <v>5.4863999999999997</v>
      </c>
      <c r="I3" s="20">
        <f t="shared" si="2"/>
        <v>5.9309000000000003</v>
      </c>
      <c r="J3" s="21">
        <v>713.84159999999997</v>
      </c>
      <c r="K3" s="21">
        <v>713.39710000000002</v>
      </c>
      <c r="L3" s="22" t="e">
        <f>#REF!-M3</f>
        <v>#REF!</v>
      </c>
      <c r="M3" s="23">
        <v>18.5</v>
      </c>
      <c r="N3" s="23">
        <v>19.5</v>
      </c>
      <c r="O3" s="24">
        <f t="shared" ref="O3:P12" si="3">CONVERT(M3,"ft","m")</f>
        <v>5.6387999999999998</v>
      </c>
      <c r="P3" s="24">
        <f t="shared" si="3"/>
        <v>5.9436</v>
      </c>
      <c r="Q3" s="22" t="e">
        <f>#REF!-O3</f>
        <v>#REF!</v>
      </c>
      <c r="S3" s="2">
        <v>1</v>
      </c>
      <c r="T3" s="17" t="s">
        <v>47</v>
      </c>
      <c r="U3" s="17" t="s">
        <v>48</v>
      </c>
      <c r="V3" s="25">
        <v>50.186022953679398</v>
      </c>
      <c r="W3" s="25">
        <v>3.6892963057487336</v>
      </c>
      <c r="X3" s="25">
        <v>12.799410571585511</v>
      </c>
      <c r="Y3" s="25">
        <v>15.542531375447677</v>
      </c>
      <c r="Z3" s="25">
        <v>0.23958396090283626</v>
      </c>
      <c r="AA3" s="25">
        <v>4.4684664174250743</v>
      </c>
      <c r="AB3" s="25">
        <v>8.4418000494688759</v>
      </c>
      <c r="AC3" s="25">
        <v>2.6336575451993847</v>
      </c>
      <c r="AD3" s="25">
        <v>1.2242890766526384</v>
      </c>
      <c r="AE3" s="25">
        <v>0.77495183545977853</v>
      </c>
      <c r="AF3" s="25">
        <v>100.00001009156992</v>
      </c>
      <c r="AG3" s="17"/>
      <c r="AH3" s="26">
        <v>16.100000000000001</v>
      </c>
      <c r="AI3" s="26">
        <v>6.5</v>
      </c>
      <c r="AJ3" s="26">
        <v>40.699999999999996</v>
      </c>
      <c r="AK3" s="26">
        <v>427</v>
      </c>
      <c r="AL3" s="26">
        <v>582</v>
      </c>
      <c r="AM3" s="26">
        <v>30.38</v>
      </c>
      <c r="AN3" s="26">
        <v>280.8</v>
      </c>
      <c r="AO3" s="26">
        <v>216.52199999999999</v>
      </c>
      <c r="AP3" s="26">
        <v>50</v>
      </c>
      <c r="AQ3" s="27">
        <v>18.2</v>
      </c>
      <c r="AR3" s="26">
        <v>22</v>
      </c>
      <c r="AS3" s="26">
        <v>25.7</v>
      </c>
      <c r="AT3" s="26">
        <v>151</v>
      </c>
      <c r="AU3" s="26">
        <v>7.1000000000000005</v>
      </c>
      <c r="AV3" s="26">
        <v>26.8</v>
      </c>
      <c r="AW3" s="26">
        <v>65.8</v>
      </c>
      <c r="AX3" s="26">
        <v>4.0999999999999996</v>
      </c>
      <c r="AY3" s="26">
        <v>39.699999999999996</v>
      </c>
      <c r="AZ3" s="26">
        <v>2.1</v>
      </c>
      <c r="BA3" s="17"/>
    </row>
    <row r="4" spans="1:53" x14ac:dyDescent="0.3">
      <c r="A4" s="1" t="s">
        <v>49</v>
      </c>
      <c r="B4" s="1">
        <v>25</v>
      </c>
      <c r="C4" s="1">
        <v>3.5</v>
      </c>
      <c r="D4" s="1">
        <v>26</v>
      </c>
      <c r="E4" s="1">
        <v>6</v>
      </c>
      <c r="F4" s="19">
        <f t="shared" si="0"/>
        <v>25.291666666666668</v>
      </c>
      <c r="G4" s="19">
        <f t="shared" si="1"/>
        <v>26.5</v>
      </c>
      <c r="H4" s="20">
        <f t="shared" si="2"/>
        <v>7.7088999999999999</v>
      </c>
      <c r="I4" s="20">
        <f t="shared" si="2"/>
        <v>8.0771999999999995</v>
      </c>
      <c r="J4" s="21">
        <v>711.6191</v>
      </c>
      <c r="K4" s="21">
        <v>711.25080000000003</v>
      </c>
      <c r="L4" s="22" t="e">
        <f>#REF!-M4</f>
        <v>#REF!</v>
      </c>
      <c r="M4" s="23">
        <v>25.2</v>
      </c>
      <c r="N4" s="23">
        <v>26</v>
      </c>
      <c r="O4" s="24">
        <f t="shared" si="3"/>
        <v>7.6809599999999998</v>
      </c>
      <c r="P4" s="24">
        <f t="shared" si="3"/>
        <v>7.9248000000000003</v>
      </c>
      <c r="Q4" s="22" t="e">
        <f>#REF!-O4</f>
        <v>#REF!</v>
      </c>
      <c r="S4" s="2">
        <v>1</v>
      </c>
      <c r="T4" s="17" t="s">
        <v>47</v>
      </c>
      <c r="U4" s="17" t="s">
        <v>50</v>
      </c>
      <c r="V4" s="25">
        <v>50.540558554819192</v>
      </c>
      <c r="W4" s="25">
        <v>3.6692741813860041</v>
      </c>
      <c r="X4" s="25">
        <v>12.859122842600925</v>
      </c>
      <c r="Y4" s="25">
        <v>15.21587889538956</v>
      </c>
      <c r="Z4" s="25">
        <v>0.2279403957826675</v>
      </c>
      <c r="AA4" s="25">
        <v>4.3332223817954016</v>
      </c>
      <c r="AB4" s="25">
        <v>8.4485586043736749</v>
      </c>
      <c r="AC4" s="25">
        <v>2.6523731325816953</v>
      </c>
      <c r="AD4" s="25">
        <v>1.2500733334718948</v>
      </c>
      <c r="AE4" s="25">
        <v>0.80299767779898634</v>
      </c>
      <c r="AF4" s="25">
        <v>100</v>
      </c>
      <c r="AG4" s="17"/>
      <c r="AH4" s="26">
        <v>13.937999999999999</v>
      </c>
      <c r="AI4" s="26">
        <v>5.2519999999999989</v>
      </c>
      <c r="AJ4" s="26">
        <v>38.683</v>
      </c>
      <c r="AK4" s="26">
        <v>415.51400000000001</v>
      </c>
      <c r="AL4" s="26">
        <v>587.21399999999994</v>
      </c>
      <c r="AM4" s="26">
        <v>31.284000000000002</v>
      </c>
      <c r="AN4" s="26">
        <v>280.88100000000003</v>
      </c>
      <c r="AO4" s="26">
        <v>218.26907999999995</v>
      </c>
      <c r="AP4" s="26">
        <v>51.308000000000007</v>
      </c>
      <c r="AQ4" s="27">
        <v>17.675000000000001</v>
      </c>
      <c r="AR4" s="26">
        <v>21.715</v>
      </c>
      <c r="AS4" s="26">
        <v>23.836000000000002</v>
      </c>
      <c r="AT4" s="26">
        <v>158.065</v>
      </c>
      <c r="AU4" s="26">
        <v>7.4739999999999993</v>
      </c>
      <c r="AV4" s="26">
        <v>29.795000000000002</v>
      </c>
      <c r="AW4" s="26">
        <v>68.27600000000001</v>
      </c>
      <c r="AX4" s="26">
        <v>4.5449999999999999</v>
      </c>
      <c r="AY4" s="26">
        <v>37.268999999999998</v>
      </c>
      <c r="AZ4" s="26">
        <v>2.5249999999999999</v>
      </c>
      <c r="BA4" s="17"/>
    </row>
    <row r="5" spans="1:53" x14ac:dyDescent="0.3">
      <c r="A5" s="1" t="s">
        <v>51</v>
      </c>
      <c r="B5" s="1">
        <v>33</v>
      </c>
      <c r="C5" s="1">
        <v>10</v>
      </c>
      <c r="D5" s="1">
        <v>34</v>
      </c>
      <c r="E5" s="1">
        <v>5</v>
      </c>
      <c r="F5" s="19">
        <f t="shared" si="0"/>
        <v>33.833333333333336</v>
      </c>
      <c r="G5" s="19">
        <f t="shared" si="1"/>
        <v>34.416666666666664</v>
      </c>
      <c r="H5" s="20">
        <f t="shared" si="2"/>
        <v>10.3124</v>
      </c>
      <c r="I5" s="20">
        <f t="shared" si="2"/>
        <v>10.4902</v>
      </c>
      <c r="J5" s="21">
        <v>709.01559999999995</v>
      </c>
      <c r="K5" s="21">
        <v>708.83780000000002</v>
      </c>
      <c r="L5" s="22" t="e">
        <f>#REF!-M5</f>
        <v>#REF!</v>
      </c>
      <c r="M5" s="23">
        <v>33.799999999999997</v>
      </c>
      <c r="N5" s="23">
        <v>34.1</v>
      </c>
      <c r="O5" s="24">
        <f t="shared" si="3"/>
        <v>10.302239999999998</v>
      </c>
      <c r="P5" s="24">
        <f t="shared" si="3"/>
        <v>10.39368</v>
      </c>
      <c r="Q5" s="22" t="e">
        <f>#REF!-O5</f>
        <v>#REF!</v>
      </c>
      <c r="S5" s="2">
        <v>1</v>
      </c>
      <c r="T5" s="17" t="s">
        <v>47</v>
      </c>
      <c r="U5" s="17" t="s">
        <v>52</v>
      </c>
      <c r="V5" s="25">
        <v>50.397899714625801</v>
      </c>
      <c r="W5" s="25">
        <v>3.6591759433907263</v>
      </c>
      <c r="X5" s="25">
        <v>12.845408433256578</v>
      </c>
      <c r="Y5" s="25">
        <v>15.404428076435529</v>
      </c>
      <c r="Z5" s="25">
        <v>0.22757728125999122</v>
      </c>
      <c r="AA5" s="25">
        <v>4.3999706259515614</v>
      </c>
      <c r="AB5" s="25">
        <v>8.3993414158332254</v>
      </c>
      <c r="AC5" s="25">
        <v>2.6366379069640429</v>
      </c>
      <c r="AD5" s="25">
        <v>1.2470367701310929</v>
      </c>
      <c r="AE5" s="25">
        <v>0.78250337668596492</v>
      </c>
      <c r="AF5" s="25">
        <v>99.999979544534526</v>
      </c>
      <c r="AG5" s="17"/>
      <c r="AH5" s="26">
        <v>13.837</v>
      </c>
      <c r="AI5" s="26">
        <v>4.4440000000000008</v>
      </c>
      <c r="AJ5" s="26">
        <v>39.087000000000003</v>
      </c>
      <c r="AK5" s="26">
        <v>417.13000000000005</v>
      </c>
      <c r="AL5" s="26">
        <v>581.35599999999999</v>
      </c>
      <c r="AM5" s="26">
        <v>31.085999999999999</v>
      </c>
      <c r="AN5" s="26">
        <v>280.57800000000003</v>
      </c>
      <c r="AO5" s="26">
        <v>215.55116999999998</v>
      </c>
      <c r="AP5" s="26">
        <v>50.297999999999995</v>
      </c>
      <c r="AQ5" s="27">
        <v>17.372</v>
      </c>
      <c r="AR5" s="26">
        <v>20.806000000000001</v>
      </c>
      <c r="AS5" s="26">
        <v>23.23</v>
      </c>
      <c r="AT5" s="26">
        <v>150.38900000000001</v>
      </c>
      <c r="AU5" s="26">
        <v>5.4540000000000006</v>
      </c>
      <c r="AV5" s="26">
        <v>30.199000000000002</v>
      </c>
      <c r="AW5" s="26">
        <v>68.983000000000004</v>
      </c>
      <c r="AX5" s="26">
        <v>4.343</v>
      </c>
      <c r="AY5" s="26">
        <v>41.006</v>
      </c>
      <c r="AZ5" s="26">
        <v>2.3230000000000004</v>
      </c>
      <c r="BA5" s="17"/>
    </row>
    <row r="6" spans="1:53" x14ac:dyDescent="0.3">
      <c r="A6" s="1" t="s">
        <v>53</v>
      </c>
      <c r="B6" s="1">
        <v>48</v>
      </c>
      <c r="D6" s="1">
        <v>48</v>
      </c>
      <c r="E6" s="1">
        <v>11</v>
      </c>
      <c r="F6" s="19">
        <f t="shared" si="0"/>
        <v>48</v>
      </c>
      <c r="G6" s="19">
        <f t="shared" si="1"/>
        <v>48.916666666666664</v>
      </c>
      <c r="H6" s="20">
        <f t="shared" si="2"/>
        <v>14.6304</v>
      </c>
      <c r="I6" s="20">
        <f t="shared" si="2"/>
        <v>14.909800000000001</v>
      </c>
      <c r="J6" s="21">
        <v>704.69759999999997</v>
      </c>
      <c r="K6" s="21">
        <v>704.41819999999996</v>
      </c>
      <c r="L6" s="22" t="e">
        <f>#REF!-M6</f>
        <v>#REF!</v>
      </c>
      <c r="M6" s="23">
        <v>48</v>
      </c>
      <c r="N6" s="23">
        <v>48.2</v>
      </c>
      <c r="O6" s="24">
        <f t="shared" si="3"/>
        <v>14.6304</v>
      </c>
      <c r="P6" s="24">
        <f t="shared" si="3"/>
        <v>14.69136</v>
      </c>
      <c r="Q6" s="22" t="e">
        <f>#REF!-O6</f>
        <v>#REF!</v>
      </c>
      <c r="S6" s="2">
        <v>1</v>
      </c>
      <c r="T6" s="17" t="s">
        <v>47</v>
      </c>
      <c r="U6" s="17" t="s">
        <v>54</v>
      </c>
      <c r="V6" s="25">
        <v>50.373999747123584</v>
      </c>
      <c r="W6" s="25">
        <v>3.7021575566563714</v>
      </c>
      <c r="X6" s="25">
        <v>13.089609698573547</v>
      </c>
      <c r="Y6" s="25">
        <v>14.715718995504883</v>
      </c>
      <c r="Z6" s="25">
        <v>0.24385383661640364</v>
      </c>
      <c r="AA6" s="25">
        <v>4.2328013265127904</v>
      </c>
      <c r="AB6" s="25">
        <v>8.9289585102629072</v>
      </c>
      <c r="AC6" s="25">
        <v>2.6285822167252624</v>
      </c>
      <c r="AD6" s="25">
        <v>1.2977361457341243</v>
      </c>
      <c r="AE6" s="25">
        <v>0.786581966290129</v>
      </c>
      <c r="AF6" s="25">
        <v>100</v>
      </c>
      <c r="AG6" s="17"/>
      <c r="AH6" s="26">
        <v>15.352000000000002</v>
      </c>
      <c r="AI6" s="26">
        <v>7.2720000000000002</v>
      </c>
      <c r="AJ6" s="26">
        <v>40.500999999999998</v>
      </c>
      <c r="AK6" s="26">
        <v>423.69499999999999</v>
      </c>
      <c r="AL6" s="26">
        <v>588.93100000000004</v>
      </c>
      <c r="AM6" s="26">
        <v>32.174999999999997</v>
      </c>
      <c r="AN6" s="26">
        <v>293.91000000000003</v>
      </c>
      <c r="AO6" s="26">
        <v>220.77791999999997</v>
      </c>
      <c r="AP6" s="26">
        <v>50.702000000000005</v>
      </c>
      <c r="AQ6" s="27">
        <v>18.078999999999997</v>
      </c>
      <c r="AR6" s="26">
        <v>21.613999999999997</v>
      </c>
      <c r="AS6" s="26">
        <v>23.128999999999998</v>
      </c>
      <c r="AT6" s="26">
        <v>155.84299999999999</v>
      </c>
      <c r="AU6" s="26">
        <v>7.3730000000000002</v>
      </c>
      <c r="AV6" s="26">
        <v>30.098000000000003</v>
      </c>
      <c r="AW6" s="26">
        <v>68.074000000000012</v>
      </c>
      <c r="AX6" s="26">
        <v>4.04</v>
      </c>
      <c r="AY6" s="26">
        <v>39.693000000000005</v>
      </c>
      <c r="AZ6" s="26">
        <v>2.4239999999999999</v>
      </c>
      <c r="BA6" s="17"/>
    </row>
    <row r="7" spans="1:53" x14ac:dyDescent="0.3">
      <c r="A7" s="1" t="s">
        <v>55</v>
      </c>
      <c r="B7" s="1">
        <v>60</v>
      </c>
      <c r="C7" s="1">
        <v>4</v>
      </c>
      <c r="D7" s="1">
        <v>61</v>
      </c>
      <c r="E7" s="1">
        <v>6</v>
      </c>
      <c r="F7" s="19">
        <f t="shared" si="0"/>
        <v>60.333333333333336</v>
      </c>
      <c r="G7" s="19">
        <f t="shared" si="1"/>
        <v>61.5</v>
      </c>
      <c r="H7" s="20">
        <f t="shared" si="2"/>
        <v>18.389600000000002</v>
      </c>
      <c r="I7" s="20">
        <f t="shared" si="2"/>
        <v>18.745200000000001</v>
      </c>
      <c r="J7" s="21">
        <v>700.9384</v>
      </c>
      <c r="K7" s="21">
        <v>700.58280000000002</v>
      </c>
      <c r="L7" s="22" t="e">
        <f>#REF!-M7</f>
        <v>#REF!</v>
      </c>
      <c r="M7" s="23">
        <v>61</v>
      </c>
      <c r="N7" s="23">
        <v>61.5</v>
      </c>
      <c r="O7" s="24">
        <f t="shared" si="3"/>
        <v>18.5928</v>
      </c>
      <c r="P7" s="24">
        <f t="shared" si="3"/>
        <v>18.745200000000001</v>
      </c>
      <c r="Q7" s="22" t="e">
        <f>#REF!-O7</f>
        <v>#REF!</v>
      </c>
      <c r="S7" s="2">
        <v>1</v>
      </c>
      <c r="T7" s="17" t="s">
        <v>47</v>
      </c>
      <c r="U7" s="17" t="s">
        <v>56</v>
      </c>
      <c r="V7" s="25">
        <v>49.906195206823568</v>
      </c>
      <c r="W7" s="25">
        <v>3.641523955144681</v>
      </c>
      <c r="X7" s="25">
        <v>12.946155660121704</v>
      </c>
      <c r="Y7" s="25">
        <v>15.738047277288524</v>
      </c>
      <c r="Z7" s="25">
        <v>0.2584054637278248</v>
      </c>
      <c r="AA7" s="25">
        <v>4.4081196725412006</v>
      </c>
      <c r="AB7" s="25">
        <v>8.4867107660660004</v>
      </c>
      <c r="AC7" s="25">
        <v>2.5819684955789133</v>
      </c>
      <c r="AD7" s="25">
        <v>1.2640075722853212</v>
      </c>
      <c r="AE7" s="25">
        <v>0.7688659304222657</v>
      </c>
      <c r="AF7" s="25">
        <v>100.00000000000001</v>
      </c>
      <c r="AG7" s="17"/>
      <c r="AH7" s="26">
        <v>14.413</v>
      </c>
      <c r="AI7" s="26">
        <v>6.0899999999999981</v>
      </c>
      <c r="AJ7" s="26">
        <v>38.265499999999989</v>
      </c>
      <c r="AK7" s="26">
        <v>415.64249999999998</v>
      </c>
      <c r="AL7" s="26">
        <v>555.61099999999988</v>
      </c>
      <c r="AM7" s="26">
        <v>30.446999999999996</v>
      </c>
      <c r="AN7" s="26">
        <v>290.08699999999999</v>
      </c>
      <c r="AO7" s="26">
        <v>215.25257249999996</v>
      </c>
      <c r="AP7" s="26">
        <v>50.2425</v>
      </c>
      <c r="AQ7" s="27">
        <v>17.5595</v>
      </c>
      <c r="AR7" s="26">
        <v>21.213499999999996</v>
      </c>
      <c r="AS7" s="26">
        <v>24.258500000000002</v>
      </c>
      <c r="AT7" s="26">
        <v>150.017</v>
      </c>
      <c r="AU7" s="26">
        <v>6.2929999999999993</v>
      </c>
      <c r="AV7" s="26">
        <v>29.029</v>
      </c>
      <c r="AW7" s="26">
        <v>70.339499999999987</v>
      </c>
      <c r="AX7" s="26">
        <v>6.0899999999999981</v>
      </c>
      <c r="AY7" s="26">
        <v>38.163999999999994</v>
      </c>
      <c r="AZ7" s="26">
        <v>2.0299999999999998</v>
      </c>
      <c r="BA7" s="17"/>
    </row>
    <row r="8" spans="1:53" x14ac:dyDescent="0.3">
      <c r="A8" s="1" t="s">
        <v>57</v>
      </c>
      <c r="B8" s="1">
        <v>84</v>
      </c>
      <c r="C8" s="1">
        <v>2</v>
      </c>
      <c r="D8" s="1">
        <v>85</v>
      </c>
      <c r="E8" s="1">
        <v>2</v>
      </c>
      <c r="F8" s="19">
        <f t="shared" si="0"/>
        <v>84.166666666666671</v>
      </c>
      <c r="G8" s="19">
        <f t="shared" si="1"/>
        <v>85.166666666666671</v>
      </c>
      <c r="H8" s="20">
        <f t="shared" si="2"/>
        <v>25.654</v>
      </c>
      <c r="I8" s="20">
        <f t="shared" si="2"/>
        <v>25.9588</v>
      </c>
      <c r="J8" s="21">
        <v>693.67399999999998</v>
      </c>
      <c r="K8" s="21">
        <v>693.36919999999998</v>
      </c>
      <c r="L8" s="22" t="e">
        <f>#REF!-M8</f>
        <v>#REF!</v>
      </c>
      <c r="M8" s="23">
        <v>84.2</v>
      </c>
      <c r="N8" s="23">
        <v>84.6</v>
      </c>
      <c r="O8" s="24">
        <f t="shared" si="3"/>
        <v>25.664159999999999</v>
      </c>
      <c r="P8" s="24">
        <f t="shared" si="3"/>
        <v>25.786079999999998</v>
      </c>
      <c r="Q8" s="22" t="e">
        <f>#REF!-O8</f>
        <v>#REF!</v>
      </c>
      <c r="S8" s="2">
        <v>1</v>
      </c>
      <c r="T8" s="17" t="s">
        <v>47</v>
      </c>
      <c r="U8" s="17" t="s">
        <v>58</v>
      </c>
      <c r="V8" s="25">
        <v>50.181763378134789</v>
      </c>
      <c r="W8" s="25">
        <v>3.7553339816326128</v>
      </c>
      <c r="X8" s="25">
        <v>13.194467054376664</v>
      </c>
      <c r="Y8" s="25">
        <v>14.804577492547937</v>
      </c>
      <c r="Z8" s="25">
        <v>0.25724130432245246</v>
      </c>
      <c r="AA8" s="25">
        <v>4.4772682642349908</v>
      </c>
      <c r="AB8" s="25">
        <v>8.7423546860509376</v>
      </c>
      <c r="AC8" s="25">
        <v>2.5171253599074608</v>
      </c>
      <c r="AD8" s="25">
        <v>1.3027723496876347</v>
      </c>
      <c r="AE8" s="25">
        <v>0.76709612910452174</v>
      </c>
      <c r="AF8" s="25">
        <v>100</v>
      </c>
      <c r="AG8" s="17"/>
      <c r="AH8" s="26">
        <v>17.457999999999998</v>
      </c>
      <c r="AI8" s="26">
        <v>4.9734999999999987</v>
      </c>
      <c r="AJ8" s="26">
        <v>42.22399999999999</v>
      </c>
      <c r="AK8" s="26">
        <v>432.18699999999995</v>
      </c>
      <c r="AL8" s="26">
        <v>569.1105</v>
      </c>
      <c r="AM8" s="26">
        <v>31.043999999999997</v>
      </c>
      <c r="AN8" s="26">
        <v>291.8125</v>
      </c>
      <c r="AO8" s="26">
        <v>212.62625999999997</v>
      </c>
      <c r="AP8" s="26">
        <v>49.531999999999989</v>
      </c>
      <c r="AQ8" s="27">
        <v>17.356499999999997</v>
      </c>
      <c r="AR8" s="26">
        <v>21.822499999999998</v>
      </c>
      <c r="AS8" s="26">
        <v>21.720999999999997</v>
      </c>
      <c r="AT8" s="26">
        <v>152.96049999999997</v>
      </c>
      <c r="AU8" s="26">
        <v>8.5259999999999998</v>
      </c>
      <c r="AV8" s="26">
        <v>32.1755</v>
      </c>
      <c r="AW8" s="26">
        <v>66.380999999999986</v>
      </c>
      <c r="AX8" s="26">
        <v>4.6690000000000005</v>
      </c>
      <c r="AY8" s="26">
        <v>35.829500000000003</v>
      </c>
      <c r="AZ8" s="26">
        <v>1.7255</v>
      </c>
      <c r="BA8" s="17"/>
    </row>
    <row r="9" spans="1:53" x14ac:dyDescent="0.3">
      <c r="A9" s="1" t="s">
        <v>59</v>
      </c>
      <c r="B9" s="1">
        <v>101</v>
      </c>
      <c r="D9" s="1">
        <v>102</v>
      </c>
      <c r="E9" s="1">
        <v>1</v>
      </c>
      <c r="F9" s="19">
        <f t="shared" si="0"/>
        <v>101</v>
      </c>
      <c r="G9" s="19">
        <f t="shared" si="1"/>
        <v>102.08333333333333</v>
      </c>
      <c r="H9" s="20">
        <f t="shared" si="2"/>
        <v>30.784800000000001</v>
      </c>
      <c r="I9" s="20">
        <f t="shared" si="2"/>
        <v>31.114999999999998</v>
      </c>
      <c r="J9" s="21">
        <v>688.54319999999996</v>
      </c>
      <c r="K9" s="21">
        <v>688.21299999999997</v>
      </c>
      <c r="L9" s="22" t="e">
        <f>#REF!-M9</f>
        <v>#REF!</v>
      </c>
      <c r="M9" s="23">
        <v>101</v>
      </c>
      <c r="N9" s="23">
        <v>101.5</v>
      </c>
      <c r="O9" s="24">
        <f t="shared" si="3"/>
        <v>30.784800000000001</v>
      </c>
      <c r="P9" s="24">
        <f t="shared" si="3"/>
        <v>30.937200000000001</v>
      </c>
      <c r="Q9" s="22" t="e">
        <f>#REF!-O9</f>
        <v>#REF!</v>
      </c>
      <c r="S9" s="2">
        <v>1</v>
      </c>
      <c r="T9" s="17" t="s">
        <v>47</v>
      </c>
      <c r="U9" s="17" t="s">
        <v>60</v>
      </c>
      <c r="V9" s="25">
        <v>50.486071422827479</v>
      </c>
      <c r="W9" s="25">
        <v>3.8883972350695881</v>
      </c>
      <c r="X9" s="25">
        <v>13.299156705853621</v>
      </c>
      <c r="Y9" s="25">
        <v>14.277702034975588</v>
      </c>
      <c r="Z9" s="25">
        <v>0.23137038653687828</v>
      </c>
      <c r="AA9" s="25">
        <v>4.2487699804862551</v>
      </c>
      <c r="AB9" s="25">
        <v>8.9297332049285405</v>
      </c>
      <c r="AC9" s="25">
        <v>2.5421547194447109</v>
      </c>
      <c r="AD9" s="25">
        <v>1.3263794509168716</v>
      </c>
      <c r="AE9" s="25">
        <v>0.77025461498691283</v>
      </c>
      <c r="AF9" s="25">
        <v>99.999989756026451</v>
      </c>
      <c r="AG9" s="17"/>
      <c r="AH9" s="26">
        <v>15.427999999999999</v>
      </c>
      <c r="AI9" s="26">
        <v>8.0184999999999995</v>
      </c>
      <c r="AJ9" s="26">
        <v>41.817999999999998</v>
      </c>
      <c r="AK9" s="26">
        <v>443.55499999999995</v>
      </c>
      <c r="AL9" s="26">
        <v>562.8175</v>
      </c>
      <c r="AM9" s="26">
        <v>31.541499999999996</v>
      </c>
      <c r="AN9" s="26">
        <v>295.36499999999995</v>
      </c>
      <c r="AO9" s="26">
        <v>214.41215249999996</v>
      </c>
      <c r="AP9" s="26">
        <v>49.531999999999989</v>
      </c>
      <c r="AQ9" s="27">
        <v>17.762499999999999</v>
      </c>
      <c r="AR9" s="26">
        <v>22.33</v>
      </c>
      <c r="AS9" s="26">
        <v>23.4465</v>
      </c>
      <c r="AT9" s="26">
        <v>152.75749999999999</v>
      </c>
      <c r="AU9" s="26">
        <v>6.5974999999999993</v>
      </c>
      <c r="AV9" s="26">
        <v>33.088999999999999</v>
      </c>
      <c r="AW9" s="26">
        <v>67.396000000000001</v>
      </c>
      <c r="AX9" s="26">
        <v>3.7554999999999992</v>
      </c>
      <c r="AY9" s="26">
        <v>36.235499999999995</v>
      </c>
      <c r="AZ9" s="26">
        <v>1.7255</v>
      </c>
      <c r="BA9" s="17"/>
    </row>
    <row r="10" spans="1:53" x14ac:dyDescent="0.3">
      <c r="A10" s="1" t="s">
        <v>61</v>
      </c>
      <c r="B10" s="1">
        <v>118</v>
      </c>
      <c r="D10" s="1">
        <v>119</v>
      </c>
      <c r="E10" s="1">
        <v>3</v>
      </c>
      <c r="F10" s="19">
        <f t="shared" si="0"/>
        <v>118</v>
      </c>
      <c r="G10" s="19">
        <f t="shared" si="1"/>
        <v>119.25</v>
      </c>
      <c r="H10" s="20">
        <f t="shared" si="2"/>
        <v>35.9664</v>
      </c>
      <c r="I10" s="20">
        <f t="shared" si="2"/>
        <v>36.3474</v>
      </c>
      <c r="J10" s="21">
        <v>683.36159999999995</v>
      </c>
      <c r="K10" s="21">
        <v>682.98059999999998</v>
      </c>
      <c r="L10" s="22" t="e">
        <f>#REF!-M10</f>
        <v>#REF!</v>
      </c>
      <c r="M10" s="23">
        <v>118</v>
      </c>
      <c r="N10" s="23">
        <v>118.5</v>
      </c>
      <c r="O10" s="24">
        <f t="shared" si="3"/>
        <v>35.9664</v>
      </c>
      <c r="P10" s="24">
        <f t="shared" si="3"/>
        <v>36.1188</v>
      </c>
      <c r="Q10" s="22" t="e">
        <f>#REF!-O10</f>
        <v>#REF!</v>
      </c>
      <c r="S10" s="2">
        <v>1</v>
      </c>
      <c r="T10" s="17" t="s">
        <v>47</v>
      </c>
      <c r="U10" s="17" t="s">
        <v>62</v>
      </c>
      <c r="V10" s="25">
        <v>49.939171313990535</v>
      </c>
      <c r="W10" s="25">
        <v>3.8068572506169445</v>
      </c>
      <c r="X10" s="25">
        <v>12.994609134957754</v>
      </c>
      <c r="Y10" s="25">
        <v>15.428277570043909</v>
      </c>
      <c r="Z10" s="25">
        <v>0.26031347332154658</v>
      </c>
      <c r="AA10" s="25">
        <v>4.2595914359502896</v>
      </c>
      <c r="AB10" s="25">
        <v>8.7000599756848711</v>
      </c>
      <c r="AC10" s="25">
        <v>2.5800270855954466</v>
      </c>
      <c r="AD10" s="25">
        <v>1.2616142234415544</v>
      </c>
      <c r="AE10" s="25">
        <v>0.76947853639715003</v>
      </c>
      <c r="AF10" s="25">
        <v>99.999999999999972</v>
      </c>
      <c r="AG10" s="17"/>
      <c r="AH10" s="26">
        <v>13.499499999999999</v>
      </c>
      <c r="AI10" s="26">
        <v>3.9584999999999995</v>
      </c>
      <c r="AJ10" s="26">
        <v>40.599999999999994</v>
      </c>
      <c r="AK10" s="26">
        <v>435.43499999999995</v>
      </c>
      <c r="AL10" s="26">
        <v>581.18899999999996</v>
      </c>
      <c r="AM10" s="26">
        <v>31.541499999999996</v>
      </c>
      <c r="AN10" s="26">
        <v>288.46299999999997</v>
      </c>
      <c r="AO10" s="26">
        <v>212.73131249999997</v>
      </c>
      <c r="AP10" s="26">
        <v>49.430499999999995</v>
      </c>
      <c r="AQ10" s="27">
        <v>18.27</v>
      </c>
      <c r="AR10" s="26">
        <v>22.126999999999999</v>
      </c>
      <c r="AS10" s="26">
        <v>21.416499999999996</v>
      </c>
      <c r="AT10" s="26">
        <v>149.20499999999998</v>
      </c>
      <c r="AU10" s="26">
        <v>6.2929999999999993</v>
      </c>
      <c r="AV10" s="26">
        <v>28.724499999999999</v>
      </c>
      <c r="AW10" s="26">
        <v>72.064999999999998</v>
      </c>
      <c r="AX10" s="26">
        <v>4.2629999999999999</v>
      </c>
      <c r="AY10" s="26">
        <v>39.178999999999995</v>
      </c>
      <c r="AZ10" s="26">
        <v>1.9284999999999999</v>
      </c>
      <c r="BA10" s="17"/>
    </row>
    <row r="11" spans="1:53" x14ac:dyDescent="0.3">
      <c r="A11" s="1" t="s">
        <v>63</v>
      </c>
      <c r="B11" s="1">
        <v>147</v>
      </c>
      <c r="C11" s="1">
        <v>2</v>
      </c>
      <c r="D11" s="1">
        <v>148</v>
      </c>
      <c r="F11" s="19">
        <f t="shared" si="0"/>
        <v>147.16666666666666</v>
      </c>
      <c r="G11" s="19">
        <f t="shared" si="1"/>
        <v>148</v>
      </c>
      <c r="H11" s="20">
        <f t="shared" si="2"/>
        <v>44.856400000000001</v>
      </c>
      <c r="I11" s="20">
        <f t="shared" si="2"/>
        <v>45.110399999999998</v>
      </c>
      <c r="J11" s="21">
        <v>674.47159999999997</v>
      </c>
      <c r="K11" s="21">
        <v>674.21759999999995</v>
      </c>
      <c r="L11" s="22" t="e">
        <f>#REF!-M11</f>
        <v>#REF!</v>
      </c>
      <c r="M11" s="23">
        <v>147.80000000000001</v>
      </c>
      <c r="N11" s="23">
        <v>148</v>
      </c>
      <c r="O11" s="24">
        <f t="shared" si="3"/>
        <v>45.049440000000004</v>
      </c>
      <c r="P11" s="24">
        <f t="shared" si="3"/>
        <v>45.110399999999998</v>
      </c>
      <c r="Q11" s="22" t="e">
        <f>#REF!-O11</f>
        <v>#REF!</v>
      </c>
      <c r="S11" s="2">
        <v>1</v>
      </c>
      <c r="T11" s="17" t="s">
        <v>47</v>
      </c>
      <c r="U11" s="17" t="s">
        <v>64</v>
      </c>
      <c r="V11" s="25">
        <v>50.222136929338845</v>
      </c>
      <c r="W11" s="25">
        <v>3.6835599855699015</v>
      </c>
      <c r="X11" s="25">
        <v>12.832246860714944</v>
      </c>
      <c r="Y11" s="25">
        <v>15.226101564670294</v>
      </c>
      <c r="Z11" s="25">
        <v>0.24937040296031499</v>
      </c>
      <c r="AA11" s="25">
        <v>4.5866855021409441</v>
      </c>
      <c r="AB11" s="25">
        <v>8.4892362022293817</v>
      </c>
      <c r="AC11" s="25">
        <v>2.583669587149847</v>
      </c>
      <c r="AD11" s="25">
        <v>1.3372829288811796</v>
      </c>
      <c r="AE11" s="25">
        <v>0.78969991989797772</v>
      </c>
      <c r="AF11" s="25">
        <v>99.99998988355361</v>
      </c>
      <c r="AG11" s="17"/>
      <c r="AH11" s="26">
        <v>17.486999999999998</v>
      </c>
      <c r="AI11" s="26">
        <v>5.3264999999999993</v>
      </c>
      <c r="AJ11" s="26">
        <v>39.697500000000005</v>
      </c>
      <c r="AK11" s="26">
        <v>423.00450000000001</v>
      </c>
      <c r="AL11" s="26">
        <v>587.22149999999999</v>
      </c>
      <c r="AM11" s="26">
        <v>32.701999999999998</v>
      </c>
      <c r="AN11" s="26">
        <v>284.81700000000001</v>
      </c>
      <c r="AO11" s="26">
        <v>217.18853999999996</v>
      </c>
      <c r="AP11" s="26">
        <v>49.646999999999991</v>
      </c>
      <c r="AQ11" s="27">
        <v>18.290999999999997</v>
      </c>
      <c r="AR11" s="26">
        <v>21.707999999999998</v>
      </c>
      <c r="AS11" s="26">
        <v>23.315999999999995</v>
      </c>
      <c r="AT11" s="26">
        <v>154.06649999999999</v>
      </c>
      <c r="AU11" s="26">
        <v>6.1304999999999987</v>
      </c>
      <c r="AV11" s="26">
        <v>33.768000000000001</v>
      </c>
      <c r="AW11" s="26">
        <v>71.254499999999993</v>
      </c>
      <c r="AX11" s="26">
        <v>5.0249999999999995</v>
      </c>
      <c r="AY11" s="26">
        <v>39.194999999999993</v>
      </c>
      <c r="AZ11" s="26">
        <v>2.0099999999999998</v>
      </c>
      <c r="BA11" s="17"/>
    </row>
    <row r="12" spans="1:53" x14ac:dyDescent="0.3">
      <c r="A12" s="1" t="s">
        <v>65</v>
      </c>
      <c r="B12" s="1">
        <v>166</v>
      </c>
      <c r="D12" s="1">
        <v>167</v>
      </c>
      <c r="E12" s="1">
        <v>5</v>
      </c>
      <c r="F12" s="19">
        <f t="shared" si="0"/>
        <v>166</v>
      </c>
      <c r="G12" s="19">
        <f t="shared" si="1"/>
        <v>167.41666666666666</v>
      </c>
      <c r="H12" s="20">
        <f t="shared" si="2"/>
        <v>50.596800000000002</v>
      </c>
      <c r="I12" s="20">
        <f t="shared" si="2"/>
        <v>51.028599999999997</v>
      </c>
      <c r="J12" s="21">
        <v>668.73119999999994</v>
      </c>
      <c r="K12" s="21">
        <v>668.29939999999999</v>
      </c>
      <c r="L12" s="22" t="e">
        <f>#REF!-M12</f>
        <v>#REF!</v>
      </c>
      <c r="M12" s="23">
        <v>166.4</v>
      </c>
      <c r="N12" s="23">
        <v>166.6</v>
      </c>
      <c r="O12" s="24">
        <f t="shared" si="3"/>
        <v>50.718719999999998</v>
      </c>
      <c r="P12" s="24">
        <f t="shared" si="3"/>
        <v>50.779679999999999</v>
      </c>
      <c r="Q12" s="22" t="e">
        <f>#REF!-O12</f>
        <v>#REF!</v>
      </c>
      <c r="S12" s="2">
        <v>1</v>
      </c>
      <c r="T12" s="17" t="s">
        <v>47</v>
      </c>
      <c r="U12" s="17" t="s">
        <v>66</v>
      </c>
      <c r="V12" s="25">
        <v>48.824069361526412</v>
      </c>
      <c r="W12" s="25">
        <v>3.6748419587800609</v>
      </c>
      <c r="X12" s="25">
        <v>12.929339573287663</v>
      </c>
      <c r="Y12" s="25">
        <v>17.075716576698373</v>
      </c>
      <c r="Z12" s="25">
        <v>0.31966266168928859</v>
      </c>
      <c r="AA12" s="25">
        <v>3.6358770374384735</v>
      </c>
      <c r="AB12" s="25">
        <v>8.7910206784426386</v>
      </c>
      <c r="AC12" s="25">
        <v>2.6921597943804505</v>
      </c>
      <c r="AD12" s="25">
        <v>1.2303646231498186</v>
      </c>
      <c r="AE12" s="25">
        <v>0.82692685867789406</v>
      </c>
      <c r="AF12" s="25">
        <v>99.999979124071075</v>
      </c>
      <c r="AG12" s="17"/>
      <c r="AH12" s="26">
        <v>14.572499999999996</v>
      </c>
      <c r="AI12" s="26">
        <v>7.3364999999999991</v>
      </c>
      <c r="AJ12" s="26">
        <v>38.390999999999998</v>
      </c>
      <c r="AK12" s="26">
        <v>408.93449999999996</v>
      </c>
      <c r="AL12" s="26">
        <v>569.83499999999992</v>
      </c>
      <c r="AM12" s="26">
        <v>29.549999999999997</v>
      </c>
      <c r="AN12" s="26">
        <v>279.28949999999998</v>
      </c>
      <c r="AO12" s="26">
        <v>211.88364749999997</v>
      </c>
      <c r="AP12" s="26">
        <v>49.244999999999997</v>
      </c>
      <c r="AQ12" s="27">
        <v>17.084999999999997</v>
      </c>
      <c r="AR12" s="26">
        <v>22.11</v>
      </c>
      <c r="AS12" s="26">
        <v>21.707999999999998</v>
      </c>
      <c r="AT12" s="26">
        <v>149.84549999999999</v>
      </c>
      <c r="AU12" s="26">
        <v>6.934499999999999</v>
      </c>
      <c r="AV12" s="26">
        <v>32.2605</v>
      </c>
      <c r="AW12" s="26">
        <v>65.626499999999993</v>
      </c>
      <c r="AX12" s="26">
        <v>4.7234999999999996</v>
      </c>
      <c r="AY12" s="26">
        <v>39.194999999999993</v>
      </c>
      <c r="AZ12" s="26">
        <v>3.0149999999999992</v>
      </c>
      <c r="BA12" s="17"/>
    </row>
    <row r="13" spans="1:53" x14ac:dyDescent="0.3">
      <c r="A13" s="1" t="s">
        <v>67</v>
      </c>
      <c r="F13" s="19"/>
      <c r="G13" s="19"/>
      <c r="H13" s="20"/>
      <c r="I13" s="20"/>
      <c r="J13" s="21"/>
      <c r="K13" s="21"/>
      <c r="L13" s="22"/>
      <c r="M13" s="23"/>
      <c r="N13" s="23"/>
      <c r="O13" s="24"/>
      <c r="P13" s="24"/>
      <c r="Q13" s="22"/>
      <c r="T13" s="17"/>
      <c r="U13" s="17"/>
      <c r="V13" s="25"/>
      <c r="W13" s="25"/>
      <c r="X13" s="25"/>
      <c r="Y13" s="25"/>
      <c r="Z13" s="25"/>
      <c r="AA13" s="25"/>
      <c r="AB13" s="25"/>
      <c r="AC13" s="25"/>
      <c r="AD13" s="25"/>
      <c r="AE13" s="25"/>
      <c r="AF13" s="25"/>
      <c r="AG13" s="17"/>
      <c r="AH13" s="26"/>
      <c r="AI13" s="26"/>
      <c r="AJ13" s="26"/>
      <c r="AK13" s="26"/>
      <c r="AL13" s="26"/>
      <c r="AM13" s="26"/>
      <c r="AN13" s="26"/>
      <c r="AO13" s="26"/>
      <c r="AP13" s="26"/>
      <c r="AQ13" s="27"/>
      <c r="AR13" s="26"/>
      <c r="AS13" s="26"/>
      <c r="AT13" s="26"/>
      <c r="AU13" s="26"/>
      <c r="AV13" s="26"/>
      <c r="AW13" s="26"/>
      <c r="AX13" s="26"/>
      <c r="AY13" s="26"/>
      <c r="AZ13" s="26"/>
      <c r="BA13" s="17"/>
    </row>
    <row r="14" spans="1:53" x14ac:dyDescent="0.3">
      <c r="A14" s="1" t="s">
        <v>68</v>
      </c>
      <c r="B14" s="1">
        <v>204</v>
      </c>
      <c r="C14" s="1">
        <v>4</v>
      </c>
      <c r="D14" s="1">
        <v>205</v>
      </c>
      <c r="E14" s="1">
        <v>4</v>
      </c>
      <c r="F14" s="19">
        <f>B14+C14/12</f>
        <v>204.33333333333334</v>
      </c>
      <c r="G14" s="19">
        <f>D14+E14/12</f>
        <v>205.33333333333334</v>
      </c>
      <c r="H14" s="20">
        <f t="shared" ref="H14:I18" si="4">CONVERT(F14,"ft","m")</f>
        <v>62.280799999999999</v>
      </c>
      <c r="I14" s="20">
        <f t="shared" si="4"/>
        <v>62.585599999999999</v>
      </c>
      <c r="J14" s="21">
        <v>657.04719999999998</v>
      </c>
      <c r="K14" s="21">
        <v>656.74239999999998</v>
      </c>
      <c r="L14" s="22" t="e">
        <f>#REF!-M14</f>
        <v>#REF!</v>
      </c>
      <c r="M14" s="23">
        <v>205.1</v>
      </c>
      <c r="N14" s="23">
        <v>205.3</v>
      </c>
      <c r="O14" s="24">
        <f t="shared" ref="O14:P18" si="5">CONVERT(M14,"ft","m")</f>
        <v>62.514479999999999</v>
      </c>
      <c r="P14" s="24">
        <f t="shared" si="5"/>
        <v>62.57544</v>
      </c>
      <c r="Q14" s="22" t="e">
        <f>#REF!-O14</f>
        <v>#REF!</v>
      </c>
      <c r="S14" s="2">
        <v>1</v>
      </c>
      <c r="T14" s="17" t="s">
        <v>47</v>
      </c>
      <c r="U14" s="17" t="s">
        <v>69</v>
      </c>
      <c r="V14" s="25">
        <v>54.232368982572936</v>
      </c>
      <c r="W14" s="25">
        <v>1.8505698646647981</v>
      </c>
      <c r="X14" s="25">
        <v>14.442947797179299</v>
      </c>
      <c r="Y14" s="25">
        <v>11.528959920430445</v>
      </c>
      <c r="Z14" s="25">
        <v>0.20449718231994571</v>
      </c>
      <c r="AA14" s="25">
        <v>4.6485596391932313</v>
      </c>
      <c r="AB14" s="25">
        <v>8.8562162488802372</v>
      </c>
      <c r="AC14" s="25">
        <v>2.7856591068513596</v>
      </c>
      <c r="AD14" s="25">
        <v>1.1556428320032273</v>
      </c>
      <c r="AE14" s="25">
        <v>0.29457842590452799</v>
      </c>
      <c r="AF14" s="25">
        <v>100</v>
      </c>
      <c r="AG14" s="17"/>
      <c r="AH14" s="26">
        <v>15.553999999999998</v>
      </c>
      <c r="AI14" s="26">
        <v>40.702999999999996</v>
      </c>
      <c r="AJ14" s="26">
        <v>36.460999999999999</v>
      </c>
      <c r="AK14" s="26">
        <v>329.96699999999998</v>
      </c>
      <c r="AL14" s="26">
        <v>480.45699999999999</v>
      </c>
      <c r="AM14" s="26">
        <v>29.898000000000003</v>
      </c>
      <c r="AN14" s="26">
        <v>310.07</v>
      </c>
      <c r="AO14" s="26">
        <v>152.41202999999996</v>
      </c>
      <c r="AP14" s="26">
        <v>32.825000000000003</v>
      </c>
      <c r="AQ14" s="27">
        <v>10.302000000000001</v>
      </c>
      <c r="AR14" s="26">
        <v>20.402000000000001</v>
      </c>
      <c r="AS14" s="26">
        <v>35.35</v>
      </c>
      <c r="AT14" s="26">
        <v>111.40299999999999</v>
      </c>
      <c r="AU14" s="26">
        <v>7.2720000000000002</v>
      </c>
      <c r="AV14" s="26">
        <v>17.978000000000002</v>
      </c>
      <c r="AW14" s="26">
        <v>45.348999999999997</v>
      </c>
      <c r="AX14" s="26">
        <v>3.9390000000000001</v>
      </c>
      <c r="AY14" s="26">
        <v>26.462</v>
      </c>
      <c r="AZ14" s="26">
        <v>2.9289999999999998</v>
      </c>
      <c r="BA14" s="17"/>
    </row>
    <row r="15" spans="1:53" x14ac:dyDescent="0.3">
      <c r="A15" s="1" t="s">
        <v>70</v>
      </c>
      <c r="B15" s="1">
        <v>256</v>
      </c>
      <c r="C15" s="1">
        <v>6</v>
      </c>
      <c r="D15" s="1">
        <v>257</v>
      </c>
      <c r="E15" s="1">
        <v>8</v>
      </c>
      <c r="F15" s="19">
        <f>B15+C15/12</f>
        <v>256.5</v>
      </c>
      <c r="G15" s="19">
        <f>D15+E15/12</f>
        <v>257.66666666666669</v>
      </c>
      <c r="H15" s="20">
        <f t="shared" si="4"/>
        <v>78.181200000000004</v>
      </c>
      <c r="I15" s="20">
        <f t="shared" si="4"/>
        <v>78.536799999999999</v>
      </c>
      <c r="J15" s="21">
        <v>641.14679999999998</v>
      </c>
      <c r="K15" s="21">
        <v>640.7912</v>
      </c>
      <c r="L15" s="22" t="e">
        <f>#REF!-M15</f>
        <v>#REF!</v>
      </c>
      <c r="M15" s="23">
        <v>256.5</v>
      </c>
      <c r="N15" s="23">
        <v>256.7</v>
      </c>
      <c r="O15" s="24">
        <f t="shared" si="5"/>
        <v>78.181200000000004</v>
      </c>
      <c r="P15" s="24">
        <f t="shared" si="5"/>
        <v>78.242159999999998</v>
      </c>
      <c r="Q15" s="22" t="e">
        <f>#REF!-O15</f>
        <v>#REF!</v>
      </c>
      <c r="S15" s="2">
        <v>1</v>
      </c>
      <c r="T15" s="17" t="s">
        <v>47</v>
      </c>
      <c r="U15" s="17" t="s">
        <v>71</v>
      </c>
      <c r="V15" s="25">
        <v>54.366734816701253</v>
      </c>
      <c r="W15" s="25">
        <v>1.8702186914322454</v>
      </c>
      <c r="X15" s="25">
        <v>14.252660388113922</v>
      </c>
      <c r="Y15" s="25">
        <v>11.414693652446569</v>
      </c>
      <c r="Z15" s="25">
        <v>0.19826262476099468</v>
      </c>
      <c r="AA15" s="25">
        <v>4.8689383592405751</v>
      </c>
      <c r="AB15" s="25">
        <v>8.7303708305024692</v>
      </c>
      <c r="AC15" s="25">
        <v>2.7561421362154768</v>
      </c>
      <c r="AD15" s="25">
        <v>1.2543771856813837</v>
      </c>
      <c r="AE15" s="25">
        <v>0.28761144171197317</v>
      </c>
      <c r="AF15" s="25">
        <v>100.00001012680686</v>
      </c>
      <c r="AG15" s="17"/>
      <c r="AH15" s="26">
        <v>14.746</v>
      </c>
      <c r="AI15" s="26">
        <v>39.491</v>
      </c>
      <c r="AJ15" s="26">
        <v>36.562000000000005</v>
      </c>
      <c r="AK15" s="26">
        <v>333.09800000000001</v>
      </c>
      <c r="AL15" s="26">
        <v>500.45499999999993</v>
      </c>
      <c r="AM15" s="26">
        <v>32.076000000000001</v>
      </c>
      <c r="AN15" s="26">
        <v>308.75700000000001</v>
      </c>
      <c r="AO15" s="26">
        <v>155.12994</v>
      </c>
      <c r="AP15" s="26">
        <v>33.228999999999999</v>
      </c>
      <c r="AQ15" s="27">
        <v>10.302000000000001</v>
      </c>
      <c r="AR15" s="26">
        <v>19.998000000000001</v>
      </c>
      <c r="AS15" s="26">
        <v>34.744</v>
      </c>
      <c r="AT15" s="26">
        <v>112.312</v>
      </c>
      <c r="AU15" s="26">
        <v>7.3730000000000002</v>
      </c>
      <c r="AV15" s="26">
        <v>20.2</v>
      </c>
      <c r="AW15" s="26">
        <v>39.89500000000001</v>
      </c>
      <c r="AX15" s="26">
        <v>3.7369999999999997</v>
      </c>
      <c r="AY15" s="26">
        <v>24.745000000000001</v>
      </c>
      <c r="AZ15" s="26">
        <v>2.6259999999999994</v>
      </c>
      <c r="BA15" s="17"/>
    </row>
    <row r="16" spans="1:53" x14ac:dyDescent="0.3">
      <c r="A16" s="1" t="s">
        <v>72</v>
      </c>
      <c r="B16" s="1">
        <v>289</v>
      </c>
      <c r="C16" s="1">
        <v>1.5</v>
      </c>
      <c r="D16" s="1">
        <v>290</v>
      </c>
      <c r="F16" s="19">
        <f>B16+C16/12</f>
        <v>289.125</v>
      </c>
      <c r="G16" s="19">
        <f>D16+E16/12</f>
        <v>290</v>
      </c>
      <c r="H16" s="20">
        <f t="shared" si="4"/>
        <v>88.125299999999996</v>
      </c>
      <c r="I16" s="20">
        <f t="shared" si="4"/>
        <v>88.391999999999996</v>
      </c>
      <c r="J16" s="21">
        <v>631.20269999999994</v>
      </c>
      <c r="K16" s="21">
        <v>630.93599999999992</v>
      </c>
      <c r="L16" s="22" t="e">
        <f>#REF!-M16</f>
        <v>#REF!</v>
      </c>
      <c r="M16" s="23">
        <v>289.10000000000002</v>
      </c>
      <c r="N16" s="23">
        <v>289.5</v>
      </c>
      <c r="O16" s="24">
        <f t="shared" si="5"/>
        <v>88.117680000000007</v>
      </c>
      <c r="P16" s="24">
        <f t="shared" si="5"/>
        <v>88.239599999999996</v>
      </c>
      <c r="Q16" s="22" t="e">
        <f>#REF!-O16</f>
        <v>#REF!</v>
      </c>
      <c r="S16" s="2">
        <v>1</v>
      </c>
      <c r="T16" s="17" t="s">
        <v>47</v>
      </c>
      <c r="U16" s="17" t="s">
        <v>73</v>
      </c>
      <c r="V16" s="25">
        <v>54.151279406673858</v>
      </c>
      <c r="W16" s="25">
        <v>1.8092634049771161</v>
      </c>
      <c r="X16" s="25">
        <v>14.255805879116988</v>
      </c>
      <c r="Y16" s="25">
        <v>11.489764797592761</v>
      </c>
      <c r="Z16" s="25">
        <v>0.18769083779736795</v>
      </c>
      <c r="AA16" s="25">
        <v>5.2221531678373339</v>
      </c>
      <c r="AB16" s="25">
        <v>8.77637952561847</v>
      </c>
      <c r="AC16" s="25">
        <v>2.7893303667705545</v>
      </c>
      <c r="AD16" s="25">
        <v>1.0569195637643602</v>
      </c>
      <c r="AE16" s="25">
        <v>0.26142324656103216</v>
      </c>
      <c r="AF16" s="25">
        <v>100.00001019670984</v>
      </c>
      <c r="AG16" s="17"/>
      <c r="AH16" s="26">
        <v>16.968</v>
      </c>
      <c r="AI16" s="26">
        <v>46.863999999999997</v>
      </c>
      <c r="AJ16" s="26">
        <v>37.572000000000003</v>
      </c>
      <c r="AK16" s="26">
        <v>326.12899999999996</v>
      </c>
      <c r="AL16" s="26">
        <v>460.964</v>
      </c>
      <c r="AM16" s="26">
        <v>26.829000000000001</v>
      </c>
      <c r="AN16" s="26">
        <v>297.64699999999999</v>
      </c>
      <c r="AO16" s="26">
        <v>148.02155999999997</v>
      </c>
      <c r="AP16" s="26">
        <v>31.613</v>
      </c>
      <c r="AQ16" s="27">
        <v>10.605</v>
      </c>
      <c r="AR16" s="26">
        <v>19.795999999999999</v>
      </c>
      <c r="AS16" s="26">
        <v>37.875</v>
      </c>
      <c r="AT16" s="26">
        <v>109.08</v>
      </c>
      <c r="AU16" s="26">
        <v>6.0599999999999987</v>
      </c>
      <c r="AV16" s="26">
        <v>16.664999999999999</v>
      </c>
      <c r="AW16" s="26">
        <v>43.833999999999996</v>
      </c>
      <c r="AX16" s="26">
        <v>3.2320000000000002</v>
      </c>
      <c r="AY16" s="26">
        <v>25.351000000000003</v>
      </c>
      <c r="AZ16" s="26">
        <v>1.6160000000000001</v>
      </c>
      <c r="BA16" s="17"/>
    </row>
    <row r="17" spans="1:53" x14ac:dyDescent="0.3">
      <c r="A17" s="1" t="s">
        <v>74</v>
      </c>
      <c r="B17" s="1">
        <v>348</v>
      </c>
      <c r="D17" s="1">
        <v>348</v>
      </c>
      <c r="E17" s="1">
        <v>11</v>
      </c>
      <c r="F17" s="19">
        <f>B17+C17/12</f>
        <v>348</v>
      </c>
      <c r="G17" s="19">
        <f>D17+E17/12</f>
        <v>348.91666666666669</v>
      </c>
      <c r="H17" s="20">
        <f t="shared" si="4"/>
        <v>106.07040000000001</v>
      </c>
      <c r="I17" s="20">
        <f t="shared" si="4"/>
        <v>106.3498</v>
      </c>
      <c r="J17" s="21">
        <v>613.25759999999991</v>
      </c>
      <c r="K17" s="21">
        <v>612.97820000000002</v>
      </c>
      <c r="L17" s="22" t="e">
        <f>#REF!-M17</f>
        <v>#REF!</v>
      </c>
      <c r="M17" s="23">
        <v>349</v>
      </c>
      <c r="N17" s="23">
        <v>349.1</v>
      </c>
      <c r="O17" s="24">
        <f t="shared" si="5"/>
        <v>106.37520000000001</v>
      </c>
      <c r="P17" s="24">
        <f t="shared" si="5"/>
        <v>106.40568000000002</v>
      </c>
      <c r="Q17" s="22" t="e">
        <f>#REF!-O17</f>
        <v>#REF!</v>
      </c>
      <c r="S17" s="2">
        <v>1</v>
      </c>
      <c r="T17" s="17" t="s">
        <v>47</v>
      </c>
      <c r="U17" s="17" t="s">
        <v>75</v>
      </c>
      <c r="V17" s="25">
        <v>54.288564019032457</v>
      </c>
      <c r="W17" s="25">
        <v>1.906782934546865</v>
      </c>
      <c r="X17" s="25">
        <v>14.095108600629915</v>
      </c>
      <c r="Y17" s="25">
        <v>11.863375617737493</v>
      </c>
      <c r="Z17" s="25">
        <v>0.21003278064616338</v>
      </c>
      <c r="AA17" s="25">
        <v>4.7467693050844568</v>
      </c>
      <c r="AB17" s="25">
        <v>8.5869069333790904</v>
      </c>
      <c r="AC17" s="25">
        <v>2.7595188702184053</v>
      </c>
      <c r="AD17" s="25">
        <v>1.196308578835787</v>
      </c>
      <c r="AE17" s="25">
        <v>0.3466221947175262</v>
      </c>
      <c r="AF17" s="25">
        <v>99.999989834828156</v>
      </c>
      <c r="AG17" s="17"/>
      <c r="AH17" s="26">
        <v>12.221</v>
      </c>
      <c r="AI17" s="26">
        <v>37.975999999999999</v>
      </c>
      <c r="AJ17" s="26">
        <v>36.157999999999994</v>
      </c>
      <c r="AK17" s="26">
        <v>294.92</v>
      </c>
      <c r="AL17" s="26">
        <v>518.43299999999999</v>
      </c>
      <c r="AM17" s="26">
        <v>29.7</v>
      </c>
      <c r="AN17" s="26">
        <v>307.54500000000002</v>
      </c>
      <c r="AO17" s="26">
        <v>162.23831999999999</v>
      </c>
      <c r="AP17" s="26">
        <v>35.653000000000006</v>
      </c>
      <c r="AQ17" s="27">
        <v>11.311999999999999</v>
      </c>
      <c r="AR17" s="26">
        <v>21.108999999999998</v>
      </c>
      <c r="AS17" s="26">
        <v>32.118000000000002</v>
      </c>
      <c r="AT17" s="26">
        <v>118.47300000000001</v>
      </c>
      <c r="AU17" s="26">
        <v>7.3730000000000002</v>
      </c>
      <c r="AV17" s="26">
        <v>19.088999999999999</v>
      </c>
      <c r="AW17" s="26">
        <v>44.238000000000007</v>
      </c>
      <c r="AX17" s="26">
        <v>4.04</v>
      </c>
      <c r="AY17" s="26">
        <v>24.340999999999998</v>
      </c>
      <c r="AZ17" s="26">
        <v>2.6259999999999994</v>
      </c>
      <c r="BA17" s="17"/>
    </row>
    <row r="18" spans="1:53" ht="14.1" customHeight="1" x14ac:dyDescent="0.3">
      <c r="A18" s="1" t="s">
        <v>76</v>
      </c>
      <c r="B18" s="1">
        <v>406</v>
      </c>
      <c r="D18" s="1">
        <v>407</v>
      </c>
      <c r="E18" s="1">
        <v>4.5</v>
      </c>
      <c r="F18" s="19">
        <f>B18+C18/12</f>
        <v>406</v>
      </c>
      <c r="G18" s="19">
        <f>D18+E18/12</f>
        <v>407.375</v>
      </c>
      <c r="H18" s="20">
        <f t="shared" si="4"/>
        <v>123.7488</v>
      </c>
      <c r="I18" s="20">
        <f t="shared" si="4"/>
        <v>124.1679</v>
      </c>
      <c r="J18" s="21">
        <v>595.57920000000001</v>
      </c>
      <c r="K18" s="21">
        <v>595.16009999999994</v>
      </c>
      <c r="L18" s="22" t="e">
        <f>#REF!-M18</f>
        <v>#REF!</v>
      </c>
      <c r="M18" s="23">
        <v>406.8</v>
      </c>
      <c r="N18" s="23">
        <v>406.9</v>
      </c>
      <c r="O18" s="24">
        <f t="shared" si="5"/>
        <v>123.99263999999999</v>
      </c>
      <c r="P18" s="24">
        <f t="shared" si="5"/>
        <v>124.02312000000001</v>
      </c>
      <c r="Q18" s="22" t="e">
        <f>#REF!-O18</f>
        <v>#REF!</v>
      </c>
      <c r="S18" s="2">
        <v>1</v>
      </c>
      <c r="T18" s="17" t="s">
        <v>47</v>
      </c>
      <c r="U18" s="17" t="s">
        <v>77</v>
      </c>
      <c r="V18" s="25">
        <v>54.439558987616799</v>
      </c>
      <c r="W18" s="25">
        <v>1.9790501008706713</v>
      </c>
      <c r="X18" s="25">
        <v>13.967813448997966</v>
      </c>
      <c r="Y18" s="25">
        <v>11.95454795158329</v>
      </c>
      <c r="Z18" s="25">
        <v>0.21319368757296189</v>
      </c>
      <c r="AA18" s="25">
        <v>4.4865166348843868</v>
      </c>
      <c r="AB18" s="25">
        <v>8.3393503667734699</v>
      </c>
      <c r="AC18" s="25">
        <v>2.8437830412024394</v>
      </c>
      <c r="AD18" s="25">
        <v>1.3613519189101173</v>
      </c>
      <c r="AE18" s="25">
        <v>0.41482374467584854</v>
      </c>
      <c r="AF18" s="25">
        <v>99.999989883087949</v>
      </c>
      <c r="AG18" s="17"/>
      <c r="AH18" s="26">
        <v>12.059999999999997</v>
      </c>
      <c r="AI18" s="26">
        <v>30.752999999999993</v>
      </c>
      <c r="AJ18" s="26">
        <v>36.381</v>
      </c>
      <c r="AK18" s="26">
        <v>278.18399999999997</v>
      </c>
      <c r="AL18" s="26">
        <v>544.91099999999983</v>
      </c>
      <c r="AM18" s="26">
        <v>32.209499999999991</v>
      </c>
      <c r="AN18" s="26">
        <v>308.43449999999996</v>
      </c>
      <c r="AO18" s="26">
        <v>170.06861249999997</v>
      </c>
      <c r="AP18" s="26">
        <v>38.390999999999998</v>
      </c>
      <c r="AQ18" s="27">
        <v>11.356499999999997</v>
      </c>
      <c r="AR18" s="26">
        <v>21.104999999999997</v>
      </c>
      <c r="AS18" s="26">
        <v>28.843499999999999</v>
      </c>
      <c r="AT18" s="26">
        <v>123.71549999999998</v>
      </c>
      <c r="AU18" s="26">
        <v>7.6379999999999999</v>
      </c>
      <c r="AV18" s="26">
        <v>25.627500000000001</v>
      </c>
      <c r="AW18" s="26">
        <v>49.546500000000002</v>
      </c>
      <c r="AX18" s="26">
        <v>3.7184999999999993</v>
      </c>
      <c r="AY18" s="26">
        <v>27.637499999999996</v>
      </c>
      <c r="AZ18" s="26">
        <v>1.8089999999999999</v>
      </c>
      <c r="BA18" s="17"/>
    </row>
    <row r="19" spans="1:53" x14ac:dyDescent="0.3">
      <c r="A19" s="1" t="s">
        <v>78</v>
      </c>
      <c r="F19" s="19"/>
      <c r="G19" s="19"/>
      <c r="H19" s="20"/>
      <c r="I19" s="20"/>
      <c r="J19" s="21"/>
      <c r="K19" s="21"/>
      <c r="L19" s="22"/>
      <c r="M19" s="23"/>
      <c r="N19" s="23"/>
      <c r="O19" s="24"/>
      <c r="P19" s="24"/>
      <c r="Q19" s="22"/>
      <c r="T19" s="17"/>
      <c r="U19" s="17"/>
      <c r="V19" s="25"/>
      <c r="W19" s="25"/>
      <c r="X19" s="25"/>
      <c r="Y19" s="25"/>
      <c r="Z19" s="25"/>
      <c r="AA19" s="25"/>
      <c r="AB19" s="25"/>
      <c r="AC19" s="25"/>
      <c r="AD19" s="25"/>
      <c r="AE19" s="25"/>
      <c r="AF19" s="25"/>
      <c r="AG19" s="17"/>
      <c r="AH19" s="26"/>
      <c r="AI19" s="26"/>
      <c r="AJ19" s="26"/>
      <c r="AK19" s="26"/>
      <c r="AL19" s="26"/>
      <c r="AM19" s="26"/>
      <c r="AN19" s="26"/>
      <c r="AO19" s="26"/>
      <c r="AP19" s="26"/>
      <c r="AQ19" s="27"/>
      <c r="AR19" s="26"/>
      <c r="AS19" s="26"/>
      <c r="AT19" s="26"/>
      <c r="AU19" s="26"/>
      <c r="AV19" s="26"/>
      <c r="AW19" s="26"/>
      <c r="AX19" s="26"/>
      <c r="AY19" s="26"/>
      <c r="AZ19" s="26"/>
      <c r="BA19" s="17"/>
    </row>
    <row r="20" spans="1:53" x14ac:dyDescent="0.3">
      <c r="A20" s="1" t="s">
        <v>79</v>
      </c>
      <c r="B20" s="1">
        <v>445</v>
      </c>
      <c r="C20" s="1">
        <v>6</v>
      </c>
      <c r="D20" s="1">
        <v>448</v>
      </c>
      <c r="F20" s="19">
        <f t="shared" ref="F20:F30" si="6">B20+C20/12</f>
        <v>445.5</v>
      </c>
      <c r="G20" s="19">
        <f t="shared" ref="G20:G30" si="7">D20+E20/12</f>
        <v>448</v>
      </c>
      <c r="H20" s="20">
        <f t="shared" ref="H20:I30" si="8">CONVERT(F20,"ft","m")</f>
        <v>135.7884</v>
      </c>
      <c r="I20" s="20">
        <f t="shared" si="8"/>
        <v>136.5504</v>
      </c>
      <c r="J20" s="21">
        <v>583.53959999999995</v>
      </c>
      <c r="K20" s="21">
        <v>582.77760000000001</v>
      </c>
      <c r="L20" s="22" t="e">
        <f>#REF!-M20</f>
        <v>#REF!</v>
      </c>
      <c r="M20" s="23">
        <v>447.1</v>
      </c>
      <c r="N20" s="23">
        <v>447.3</v>
      </c>
      <c r="O20" s="24">
        <f t="shared" ref="O20:P30" si="9">CONVERT(M20,"ft","m")</f>
        <v>136.27608000000001</v>
      </c>
      <c r="P20" s="24">
        <f t="shared" si="9"/>
        <v>136.33704</v>
      </c>
      <c r="Q20" s="22" t="e">
        <f>#REF!-O20</f>
        <v>#REF!</v>
      </c>
      <c r="S20" s="2">
        <v>1</v>
      </c>
      <c r="T20" s="17" t="s">
        <v>47</v>
      </c>
      <c r="U20" s="17" t="s">
        <v>80</v>
      </c>
      <c r="V20" s="25">
        <v>54.990224241541895</v>
      </c>
      <c r="W20" s="25">
        <v>2.46611050236671</v>
      </c>
      <c r="X20" s="25">
        <v>13.329381759902697</v>
      </c>
      <c r="Y20" s="25">
        <v>13.312524222627575</v>
      </c>
      <c r="Z20" s="25">
        <v>0.21929921846360084</v>
      </c>
      <c r="AA20" s="25">
        <v>3.3468966604734711</v>
      </c>
      <c r="AB20" s="25">
        <v>7.0484871973457057</v>
      </c>
      <c r="AC20" s="25">
        <v>2.9863449915167872</v>
      </c>
      <c r="AD20" s="25">
        <v>1.8934281011920056</v>
      </c>
      <c r="AE20" s="25">
        <v>0.4073031045695622</v>
      </c>
      <c r="AF20" s="25">
        <v>100.00000000000001</v>
      </c>
      <c r="AG20" s="17"/>
      <c r="AH20" s="26">
        <v>5.5274999999999999</v>
      </c>
      <c r="AI20" s="26">
        <v>0</v>
      </c>
      <c r="AJ20" s="26">
        <v>34.672499999999999</v>
      </c>
      <c r="AK20" s="26">
        <v>364.61399999999998</v>
      </c>
      <c r="AL20" s="26">
        <v>711.23849999999993</v>
      </c>
      <c r="AM20" s="26">
        <v>45.506999999999998</v>
      </c>
      <c r="AN20" s="26">
        <v>323.5095</v>
      </c>
      <c r="AO20" s="26">
        <v>186.19132499999998</v>
      </c>
      <c r="AP20" s="26">
        <v>38.290499999999994</v>
      </c>
      <c r="AQ20" s="27">
        <v>12.964499999999997</v>
      </c>
      <c r="AR20" s="26">
        <v>20.300999999999998</v>
      </c>
      <c r="AS20" s="26">
        <v>12.462</v>
      </c>
      <c r="AT20" s="26">
        <v>134.16749999999999</v>
      </c>
      <c r="AU20" s="26">
        <v>8.0399999999999991</v>
      </c>
      <c r="AV20" s="26">
        <v>28.139999999999997</v>
      </c>
      <c r="AW20" s="26">
        <v>61.204499999999989</v>
      </c>
      <c r="AX20" s="26">
        <v>5.2259999999999991</v>
      </c>
      <c r="AY20" s="26">
        <v>28.642499999999998</v>
      </c>
      <c r="AZ20" s="26">
        <v>2.5124999999999997</v>
      </c>
      <c r="BA20" s="17"/>
    </row>
    <row r="21" spans="1:53" x14ac:dyDescent="0.3">
      <c r="A21" s="1" t="s">
        <v>81</v>
      </c>
      <c r="B21" s="1">
        <v>584</v>
      </c>
      <c r="C21" s="1">
        <v>2.5</v>
      </c>
      <c r="D21" s="1">
        <v>585</v>
      </c>
      <c r="F21" s="19">
        <f t="shared" si="6"/>
        <v>584.20833333333337</v>
      </c>
      <c r="G21" s="19">
        <f t="shared" si="7"/>
        <v>585</v>
      </c>
      <c r="H21" s="20">
        <f t="shared" si="8"/>
        <v>178.0667</v>
      </c>
      <c r="I21" s="20">
        <f t="shared" si="8"/>
        <v>178.30799999999999</v>
      </c>
      <c r="J21" s="21">
        <v>541.26130000000001</v>
      </c>
      <c r="K21" s="21">
        <v>541.02</v>
      </c>
      <c r="L21" s="22" t="e">
        <f>#REF!-M21</f>
        <v>#REF!</v>
      </c>
      <c r="M21" s="23">
        <v>584.79999999999995</v>
      </c>
      <c r="N21" s="23">
        <v>584.9</v>
      </c>
      <c r="O21" s="24">
        <f t="shared" si="9"/>
        <v>178.24703999999997</v>
      </c>
      <c r="P21" s="24">
        <f t="shared" si="9"/>
        <v>178.27752000000001</v>
      </c>
      <c r="Q21" s="22" t="e">
        <f>#REF!-O21</f>
        <v>#REF!</v>
      </c>
      <c r="S21" s="2">
        <v>1</v>
      </c>
      <c r="T21" s="17" t="s">
        <v>47</v>
      </c>
      <c r="U21" s="17" t="s">
        <v>82</v>
      </c>
      <c r="V21" s="25">
        <v>56.331610817250606</v>
      </c>
      <c r="W21" s="25">
        <v>2.2520848582290305</v>
      </c>
      <c r="X21" s="25">
        <v>13.67247521730113</v>
      </c>
      <c r="Y21" s="25">
        <v>11.972447059127186</v>
      </c>
      <c r="Z21" s="25">
        <v>0.20597841423448024</v>
      </c>
      <c r="AA21" s="25">
        <v>3.2555868977405074</v>
      </c>
      <c r="AB21" s="25">
        <v>6.9270022458455509</v>
      </c>
      <c r="AC21" s="25">
        <v>3.001919450550802</v>
      </c>
      <c r="AD21" s="25">
        <v>2.0033560153470682</v>
      </c>
      <c r="AE21" s="25">
        <v>0.37753902437363818</v>
      </c>
      <c r="AF21" s="25">
        <v>100.00000000000001</v>
      </c>
      <c r="AG21" s="17"/>
      <c r="AH21" s="26">
        <v>4.5449999999999999</v>
      </c>
      <c r="AI21" s="26">
        <v>0.30299999999999999</v>
      </c>
      <c r="AJ21" s="26">
        <v>33.33</v>
      </c>
      <c r="AK21" s="26">
        <v>308.15099999999995</v>
      </c>
      <c r="AL21" s="26">
        <v>732.25</v>
      </c>
      <c r="AM21" s="26">
        <v>50.786999999999999</v>
      </c>
      <c r="AN21" s="26">
        <v>325.72500000000002</v>
      </c>
      <c r="AO21" s="26">
        <v>189.73102499999999</v>
      </c>
      <c r="AP21" s="26">
        <v>36.865000000000002</v>
      </c>
      <c r="AQ21" s="27">
        <v>13.534000000000001</v>
      </c>
      <c r="AR21" s="26">
        <v>21.916999999999998</v>
      </c>
      <c r="AS21" s="26">
        <v>14.241</v>
      </c>
      <c r="AT21" s="26">
        <v>126.95700000000001</v>
      </c>
      <c r="AU21" s="26">
        <v>11.11</v>
      </c>
      <c r="AV21" s="26">
        <v>27.977</v>
      </c>
      <c r="AW21" s="26">
        <v>53.126000000000005</v>
      </c>
      <c r="AX21" s="26">
        <v>6.3629999999999995</v>
      </c>
      <c r="AY21" s="26">
        <v>29.492000000000001</v>
      </c>
      <c r="AZ21" s="26">
        <v>1.6160000000000001</v>
      </c>
      <c r="BA21" s="17"/>
    </row>
    <row r="22" spans="1:53" x14ac:dyDescent="0.3">
      <c r="A22" s="1" t="s">
        <v>83</v>
      </c>
      <c r="B22" s="1">
        <v>629</v>
      </c>
      <c r="C22" s="1">
        <v>9</v>
      </c>
      <c r="D22" s="1">
        <v>631</v>
      </c>
      <c r="F22" s="19">
        <f t="shared" si="6"/>
        <v>629.75</v>
      </c>
      <c r="G22" s="19">
        <f t="shared" si="7"/>
        <v>631</v>
      </c>
      <c r="H22" s="20">
        <f t="shared" si="8"/>
        <v>191.9478</v>
      </c>
      <c r="I22" s="20">
        <f t="shared" si="8"/>
        <v>192.3288</v>
      </c>
      <c r="J22" s="21">
        <v>527.38019999999995</v>
      </c>
      <c r="K22" s="21">
        <v>526.99919999999997</v>
      </c>
      <c r="L22" s="22" t="e">
        <f>#REF!-M22</f>
        <v>#REF!</v>
      </c>
      <c r="M22" s="23">
        <v>629.79999999999995</v>
      </c>
      <c r="N22" s="23">
        <v>629.9</v>
      </c>
      <c r="O22" s="24">
        <f t="shared" si="9"/>
        <v>191.96303999999998</v>
      </c>
      <c r="P22" s="24">
        <f t="shared" si="9"/>
        <v>191.99351999999999</v>
      </c>
      <c r="Q22" s="22" t="e">
        <f>#REF!-O22</f>
        <v>#REF!</v>
      </c>
      <c r="S22" s="2">
        <v>5</v>
      </c>
      <c r="T22" s="17" t="s">
        <v>47</v>
      </c>
      <c r="U22" s="17" t="s">
        <v>84</v>
      </c>
      <c r="V22" s="25">
        <v>56.508366130508414</v>
      </c>
      <c r="W22" s="25">
        <v>2.1806746850340986</v>
      </c>
      <c r="X22" s="25">
        <v>13.654190343191221</v>
      </c>
      <c r="Y22" s="25">
        <v>12.061710824045939</v>
      </c>
      <c r="Z22" s="25">
        <v>0.20718806767021783</v>
      </c>
      <c r="AA22" s="25">
        <v>3.1869660459910882</v>
      </c>
      <c r="AB22" s="25">
        <v>6.8573776741477035</v>
      </c>
      <c r="AC22" s="25">
        <v>3.0323757710381285</v>
      </c>
      <c r="AD22" s="25">
        <v>1.9457635564500817</v>
      </c>
      <c r="AE22" s="25">
        <v>0.36537676552058079</v>
      </c>
      <c r="AF22" s="25">
        <v>99.999989863597449</v>
      </c>
      <c r="AG22" s="17"/>
      <c r="AH22" s="26">
        <v>5.2259999999999991</v>
      </c>
      <c r="AI22" s="26">
        <v>2.0099999999999998</v>
      </c>
      <c r="AJ22" s="26">
        <v>33.064499999999995</v>
      </c>
      <c r="AK22" s="26">
        <v>299.99249999999995</v>
      </c>
      <c r="AL22" s="26">
        <v>735.86099999999988</v>
      </c>
      <c r="AM22" s="26">
        <v>51.219999999999992</v>
      </c>
      <c r="AN22" s="26">
        <v>325.51949999999999</v>
      </c>
      <c r="AO22" s="26">
        <v>190.66407749999996</v>
      </c>
      <c r="AP22" s="26">
        <v>36.48149999999999</v>
      </c>
      <c r="AQ22" s="27">
        <v>13.868999999999998</v>
      </c>
      <c r="AR22" s="26">
        <v>21.506999999999998</v>
      </c>
      <c r="AS22" s="26">
        <v>12.863999999999999</v>
      </c>
      <c r="AT22" s="26">
        <v>125.223</v>
      </c>
      <c r="AU22" s="26">
        <v>10.552499999999998</v>
      </c>
      <c r="AV22" s="26">
        <v>28.742999999999999</v>
      </c>
      <c r="AW22" s="26">
        <v>60.400499999999987</v>
      </c>
      <c r="AX22" s="26">
        <v>6.1304999999999987</v>
      </c>
      <c r="AY22" s="26">
        <v>30.953999999999994</v>
      </c>
      <c r="AZ22" s="26">
        <v>1.5074999999999996</v>
      </c>
      <c r="BA22" s="17"/>
    </row>
    <row r="23" spans="1:53" x14ac:dyDescent="0.3">
      <c r="A23" s="1" t="s">
        <v>85</v>
      </c>
      <c r="B23" s="1">
        <v>686</v>
      </c>
      <c r="C23" s="1">
        <v>6</v>
      </c>
      <c r="D23" s="1">
        <v>687</v>
      </c>
      <c r="E23" s="1">
        <v>11</v>
      </c>
      <c r="F23" s="19">
        <f t="shared" si="6"/>
        <v>686.5</v>
      </c>
      <c r="G23" s="19">
        <f t="shared" si="7"/>
        <v>687.91666666666663</v>
      </c>
      <c r="H23" s="20">
        <f t="shared" si="8"/>
        <v>209.24520000000001</v>
      </c>
      <c r="I23" s="20">
        <f t="shared" si="8"/>
        <v>209.67699999999999</v>
      </c>
      <c r="J23" s="21">
        <v>510.08279999999996</v>
      </c>
      <c r="K23" s="21">
        <v>509.65099999999995</v>
      </c>
      <c r="L23" s="22" t="e">
        <f>#REF!-M23</f>
        <v>#REF!</v>
      </c>
      <c r="M23" s="23">
        <v>687.8</v>
      </c>
      <c r="N23" s="23">
        <v>687.9</v>
      </c>
      <c r="O23" s="24">
        <f t="shared" si="9"/>
        <v>209.64143999999999</v>
      </c>
      <c r="P23" s="24">
        <f t="shared" si="9"/>
        <v>209.67192</v>
      </c>
      <c r="Q23" s="22" t="e">
        <f>#REF!-O23</f>
        <v>#REF!</v>
      </c>
      <c r="S23" s="2">
        <v>5</v>
      </c>
      <c r="T23" s="17" t="s">
        <v>47</v>
      </c>
      <c r="U23" s="17" t="s">
        <v>86</v>
      </c>
      <c r="V23" s="25">
        <v>55.979137955769197</v>
      </c>
      <c r="W23" s="25">
        <v>2.3854513932210653</v>
      </c>
      <c r="X23" s="25">
        <v>13.55292199888401</v>
      </c>
      <c r="Y23" s="25">
        <v>12.308049319818434</v>
      </c>
      <c r="Z23" s="25">
        <v>0.21058947985302728</v>
      </c>
      <c r="AA23" s="25">
        <v>3.2510760617460912</v>
      </c>
      <c r="AB23" s="25">
        <v>6.962234306933329</v>
      </c>
      <c r="AC23" s="25">
        <v>3.0475783683039008</v>
      </c>
      <c r="AD23" s="25">
        <v>1.9088386417420515</v>
      </c>
      <c r="AE23" s="25">
        <v>0.39411231357644272</v>
      </c>
      <c r="AF23" s="25">
        <v>99.999989839847544</v>
      </c>
      <c r="AG23" s="17"/>
      <c r="AH23" s="26">
        <v>4.6460000000000008</v>
      </c>
      <c r="AI23" s="26">
        <v>0</v>
      </c>
      <c r="AJ23" s="26">
        <v>32.723999999999997</v>
      </c>
      <c r="AK23" s="26">
        <v>325.62399999999997</v>
      </c>
      <c r="AL23" s="26">
        <v>732.149</v>
      </c>
      <c r="AM23" s="26">
        <v>49.103999999999999</v>
      </c>
      <c r="AN23" s="26">
        <v>323.40199999999999</v>
      </c>
      <c r="AO23" s="26">
        <v>189.10381499999997</v>
      </c>
      <c r="AP23" s="26">
        <v>38.177999999999997</v>
      </c>
      <c r="AQ23" s="27">
        <v>13.937999999999999</v>
      </c>
      <c r="AR23" s="26">
        <v>22.22</v>
      </c>
      <c r="AS23" s="26">
        <v>13.534000000000001</v>
      </c>
      <c r="AT23" s="26">
        <v>131.80500000000001</v>
      </c>
      <c r="AU23" s="26">
        <v>10.503999999999998</v>
      </c>
      <c r="AV23" s="26">
        <v>29.693999999999999</v>
      </c>
      <c r="AW23" s="26">
        <v>65.245999999999995</v>
      </c>
      <c r="AX23" s="26">
        <v>6.6659999999999995</v>
      </c>
      <c r="AY23" s="26">
        <v>32.723999999999997</v>
      </c>
      <c r="AZ23" s="26">
        <v>3.1310000000000002</v>
      </c>
      <c r="BA23" s="17"/>
    </row>
    <row r="24" spans="1:53" x14ac:dyDescent="0.3">
      <c r="A24" s="1" t="s">
        <v>87</v>
      </c>
      <c r="B24" s="1">
        <v>721</v>
      </c>
      <c r="C24" s="1">
        <v>6</v>
      </c>
      <c r="D24" s="1">
        <v>722</v>
      </c>
      <c r="E24" s="1">
        <v>9.5</v>
      </c>
      <c r="F24" s="19">
        <f t="shared" si="6"/>
        <v>721.5</v>
      </c>
      <c r="G24" s="19">
        <f t="shared" si="7"/>
        <v>722.79166666666663</v>
      </c>
      <c r="H24" s="20">
        <f t="shared" si="8"/>
        <v>219.91319999999999</v>
      </c>
      <c r="I24" s="20">
        <f t="shared" si="8"/>
        <v>220.30690000000001</v>
      </c>
      <c r="J24" s="21">
        <v>499.41480000000001</v>
      </c>
      <c r="K24" s="21">
        <v>499.02109999999993</v>
      </c>
      <c r="L24" s="22" t="e">
        <f>#REF!-M24</f>
        <v>#REF!</v>
      </c>
      <c r="M24" s="23">
        <v>721.9</v>
      </c>
      <c r="N24" s="23">
        <v>722</v>
      </c>
      <c r="O24" s="24">
        <f t="shared" si="9"/>
        <v>220.03512000000001</v>
      </c>
      <c r="P24" s="24">
        <f t="shared" si="9"/>
        <v>220.06559999999999</v>
      </c>
      <c r="Q24" s="22" t="e">
        <f>#REF!-O24</f>
        <v>#REF!</v>
      </c>
      <c r="S24" s="2">
        <v>5</v>
      </c>
      <c r="T24" s="17" t="s">
        <v>47</v>
      </c>
      <c r="U24" s="17" t="s">
        <v>88</v>
      </c>
      <c r="V24" s="25">
        <v>55.441176426037281</v>
      </c>
      <c r="W24" s="25">
        <v>2.4434552905009417</v>
      </c>
      <c r="X24" s="25">
        <v>13.465163526979756</v>
      </c>
      <c r="Y24" s="25">
        <v>12.710473334700632</v>
      </c>
      <c r="Z24" s="25">
        <v>0.21710155139906243</v>
      </c>
      <c r="AA24" s="25">
        <v>3.3418733948254116</v>
      </c>
      <c r="AB24" s="25">
        <v>7.0405874576720642</v>
      </c>
      <c r="AC24" s="25">
        <v>3.0883879702373251</v>
      </c>
      <c r="AD24" s="25">
        <v>1.8461054057872273</v>
      </c>
      <c r="AE24" s="25">
        <v>0.40566554364403634</v>
      </c>
      <c r="AF24" s="25">
        <v>99.999989901783735</v>
      </c>
      <c r="AG24" s="17"/>
      <c r="AH24" s="26">
        <v>5.6279999999999992</v>
      </c>
      <c r="AI24" s="26">
        <v>0</v>
      </c>
      <c r="AJ24" s="26">
        <v>35.074499999999993</v>
      </c>
      <c r="AK24" s="26">
        <v>350.04149999999998</v>
      </c>
      <c r="AL24" s="26">
        <v>712.0424999999999</v>
      </c>
      <c r="AM24" s="26">
        <v>45.605499999999992</v>
      </c>
      <c r="AN24" s="26">
        <v>323.00700000000001</v>
      </c>
      <c r="AO24" s="26">
        <v>185.77525499999999</v>
      </c>
      <c r="AP24" s="26">
        <v>38.591999999999992</v>
      </c>
      <c r="AQ24" s="27">
        <v>13.165499999999998</v>
      </c>
      <c r="AR24" s="26">
        <v>21.908999999999999</v>
      </c>
      <c r="AS24" s="26">
        <v>12.763500000000001</v>
      </c>
      <c r="AT24" s="26">
        <v>135.47399999999999</v>
      </c>
      <c r="AU24" s="26">
        <v>8.9444999999999997</v>
      </c>
      <c r="AV24" s="26">
        <v>29.546999999999997</v>
      </c>
      <c r="AW24" s="26">
        <v>61.505999999999986</v>
      </c>
      <c r="AX24" s="26">
        <v>5.3264999999999993</v>
      </c>
      <c r="AY24" s="26">
        <v>30.953999999999994</v>
      </c>
      <c r="AZ24" s="26">
        <v>2.0099999999999998</v>
      </c>
      <c r="BA24" s="17"/>
    </row>
    <row r="25" spans="1:53" x14ac:dyDescent="0.3">
      <c r="A25" s="1" t="s">
        <v>89</v>
      </c>
      <c r="B25" s="1">
        <v>744</v>
      </c>
      <c r="C25" s="1">
        <v>9</v>
      </c>
      <c r="D25" s="1">
        <v>746</v>
      </c>
      <c r="F25" s="19">
        <f t="shared" si="6"/>
        <v>744.75</v>
      </c>
      <c r="G25" s="19">
        <f t="shared" si="7"/>
        <v>746</v>
      </c>
      <c r="H25" s="20">
        <f t="shared" si="8"/>
        <v>226.99979999999999</v>
      </c>
      <c r="I25" s="20">
        <f t="shared" si="8"/>
        <v>227.38079999999999</v>
      </c>
      <c r="J25" s="21">
        <v>492.32819999999998</v>
      </c>
      <c r="K25" s="21">
        <v>491.94719999999995</v>
      </c>
      <c r="L25" s="22" t="e">
        <f>#REF!-M25</f>
        <v>#REF!</v>
      </c>
      <c r="M25" s="23">
        <v>445.8</v>
      </c>
      <c r="N25" s="23">
        <v>746</v>
      </c>
      <c r="O25" s="24">
        <f t="shared" si="9"/>
        <v>135.87984</v>
      </c>
      <c r="P25" s="24">
        <f t="shared" si="9"/>
        <v>227.38079999999999</v>
      </c>
      <c r="Q25" s="22" t="e">
        <f>#REF!-O25</f>
        <v>#REF!</v>
      </c>
      <c r="S25" s="2">
        <v>5</v>
      </c>
      <c r="T25" s="17" t="s">
        <v>47</v>
      </c>
      <c r="U25" s="17" t="s">
        <v>90</v>
      </c>
      <c r="V25" s="25">
        <v>55.230440061864854</v>
      </c>
      <c r="W25" s="25">
        <v>2.4559910673110825</v>
      </c>
      <c r="X25" s="25">
        <v>13.479283554084043</v>
      </c>
      <c r="Y25" s="25">
        <v>12.865690089479457</v>
      </c>
      <c r="Z25" s="25">
        <v>0.21795704001544386</v>
      </c>
      <c r="AA25" s="25">
        <v>3.3692869044526548</v>
      </c>
      <c r="AB25" s="25">
        <v>7.0923051980348575</v>
      </c>
      <c r="AC25" s="25">
        <v>2.9533387430157427</v>
      </c>
      <c r="AD25" s="25">
        <v>1.9349344989713941</v>
      </c>
      <c r="AE25" s="25">
        <v>0.40077284277047615</v>
      </c>
      <c r="AF25" s="25">
        <v>100.00000000000001</v>
      </c>
      <c r="AG25" s="17"/>
      <c r="AH25" s="26">
        <v>5.1510000000000007</v>
      </c>
      <c r="AI25" s="26">
        <v>0</v>
      </c>
      <c r="AJ25" s="26">
        <v>34.844999999999999</v>
      </c>
      <c r="AK25" s="26">
        <v>352.69200000000001</v>
      </c>
      <c r="AL25" s="26">
        <v>706.59599999999989</v>
      </c>
      <c r="AM25" s="26">
        <v>46.232999999999997</v>
      </c>
      <c r="AN25" s="26">
        <v>322.59400000000005</v>
      </c>
      <c r="AO25" s="26">
        <v>184.19066999999998</v>
      </c>
      <c r="AP25" s="26">
        <v>37.975999999999999</v>
      </c>
      <c r="AQ25" s="27">
        <v>12.625</v>
      </c>
      <c r="AR25" s="26">
        <v>21.108999999999998</v>
      </c>
      <c r="AS25" s="26">
        <v>12.321999999999999</v>
      </c>
      <c r="AT25" s="26">
        <v>135.542</v>
      </c>
      <c r="AU25" s="26">
        <v>9.6959999999999997</v>
      </c>
      <c r="AV25" s="26">
        <v>29.693999999999999</v>
      </c>
      <c r="AW25" s="26">
        <v>61.408000000000008</v>
      </c>
      <c r="AX25" s="26">
        <v>5.9590000000000005</v>
      </c>
      <c r="AY25" s="26">
        <v>30.502000000000002</v>
      </c>
      <c r="AZ25" s="26">
        <v>1.9190000000000003</v>
      </c>
      <c r="BA25" s="17"/>
    </row>
    <row r="26" spans="1:53" x14ac:dyDescent="0.3">
      <c r="A26" s="1" t="s">
        <v>91</v>
      </c>
      <c r="B26" s="1">
        <v>876</v>
      </c>
      <c r="C26" s="1">
        <v>4</v>
      </c>
      <c r="D26" s="1">
        <v>877</v>
      </c>
      <c r="E26" s="1">
        <v>6</v>
      </c>
      <c r="F26" s="19">
        <f t="shared" si="6"/>
        <v>876.33333333333337</v>
      </c>
      <c r="G26" s="19">
        <f t="shared" si="7"/>
        <v>877.5</v>
      </c>
      <c r="H26" s="20">
        <f t="shared" si="8"/>
        <v>267.10640000000001</v>
      </c>
      <c r="I26" s="20">
        <f t="shared" si="8"/>
        <v>267.46199999999999</v>
      </c>
      <c r="J26" s="21">
        <v>452.22159999999997</v>
      </c>
      <c r="K26" s="21">
        <v>451.86599999999999</v>
      </c>
      <c r="L26" s="22" t="e">
        <f>#REF!-M26</f>
        <v>#REF!</v>
      </c>
      <c r="M26" s="23">
        <v>877.3</v>
      </c>
      <c r="N26" s="23">
        <v>877.5</v>
      </c>
      <c r="O26" s="24">
        <f t="shared" si="9"/>
        <v>267.40104000000002</v>
      </c>
      <c r="P26" s="24">
        <f t="shared" si="9"/>
        <v>267.46199999999999</v>
      </c>
      <c r="Q26" s="22" t="e">
        <f>#REF!-O26</f>
        <v>#REF!</v>
      </c>
      <c r="S26" s="2">
        <v>5</v>
      </c>
      <c r="T26" s="17" t="s">
        <v>47</v>
      </c>
      <c r="U26" s="17" t="s">
        <v>92</v>
      </c>
      <c r="V26" s="25">
        <v>55.47665348746181</v>
      </c>
      <c r="W26" s="25">
        <v>2.3647658741403674</v>
      </c>
      <c r="X26" s="25">
        <v>13.738010635612291</v>
      </c>
      <c r="Y26" s="25">
        <v>12.26474396346963</v>
      </c>
      <c r="Z26" s="25">
        <v>0.20353225718668999</v>
      </c>
      <c r="AA26" s="25">
        <v>3.5259109245881306</v>
      </c>
      <c r="AB26" s="25">
        <v>7.2169049962555043</v>
      </c>
      <c r="AC26" s="25">
        <v>2.927765679936714</v>
      </c>
      <c r="AD26" s="25">
        <v>1.8693658095932586</v>
      </c>
      <c r="AE26" s="25">
        <v>0.41234637175559902</v>
      </c>
      <c r="AF26" s="25">
        <v>100.00000000000001</v>
      </c>
      <c r="AG26" s="17"/>
      <c r="AH26" s="26">
        <v>10.746</v>
      </c>
      <c r="AI26" s="26">
        <v>5.1739999999999995</v>
      </c>
      <c r="AJ26" s="26">
        <v>33.631000000000007</v>
      </c>
      <c r="AK26" s="26">
        <v>365.36400000000003</v>
      </c>
      <c r="AL26" s="26">
        <v>712.22100000000012</v>
      </c>
      <c r="AM26" s="26">
        <v>50.504999999999995</v>
      </c>
      <c r="AN26" s="26">
        <v>309.54449999999997</v>
      </c>
      <c r="AO26" s="26">
        <v>187.63411499999998</v>
      </c>
      <c r="AP26" s="26">
        <v>37.81</v>
      </c>
      <c r="AQ26" s="27">
        <v>12.935</v>
      </c>
      <c r="AR26" s="26">
        <v>22.288</v>
      </c>
      <c r="AS26" s="26">
        <v>25.472000000000001</v>
      </c>
      <c r="AT26" s="26">
        <v>125.37</v>
      </c>
      <c r="AU26" s="26">
        <v>10.0495</v>
      </c>
      <c r="AV26" s="26">
        <v>23.681000000000001</v>
      </c>
      <c r="AW26" s="26">
        <v>61.888999999999996</v>
      </c>
      <c r="AX26" s="26">
        <v>6.2684999999999995</v>
      </c>
      <c r="AY26" s="26">
        <v>31.342500000000001</v>
      </c>
      <c r="AZ26" s="26">
        <v>1.99</v>
      </c>
      <c r="BA26" s="17"/>
    </row>
    <row r="27" spans="1:53" x14ac:dyDescent="0.3">
      <c r="A27" s="1" t="s">
        <v>93</v>
      </c>
      <c r="B27" s="1">
        <v>900</v>
      </c>
      <c r="C27" s="1">
        <v>4</v>
      </c>
      <c r="D27" s="1">
        <v>901</v>
      </c>
      <c r="E27" s="1">
        <v>6</v>
      </c>
      <c r="F27" s="19">
        <f t="shared" si="6"/>
        <v>900.33333333333337</v>
      </c>
      <c r="G27" s="19">
        <f t="shared" si="7"/>
        <v>901.5</v>
      </c>
      <c r="H27" s="20">
        <f t="shared" si="8"/>
        <v>274.42160000000001</v>
      </c>
      <c r="I27" s="20">
        <f t="shared" si="8"/>
        <v>274.77719999999999</v>
      </c>
      <c r="J27" s="21">
        <v>444.90639999999996</v>
      </c>
      <c r="K27" s="21">
        <v>444.55079999999998</v>
      </c>
      <c r="L27" s="22" t="e">
        <f>#REF!-M27</f>
        <v>#REF!</v>
      </c>
      <c r="M27" s="23">
        <v>901.1</v>
      </c>
      <c r="N27" s="23">
        <v>901.2</v>
      </c>
      <c r="O27" s="24">
        <f t="shared" si="9"/>
        <v>274.65528</v>
      </c>
      <c r="P27" s="24">
        <f t="shared" si="9"/>
        <v>274.68576000000002</v>
      </c>
      <c r="Q27" s="22" t="e">
        <f>#REF!-O27</f>
        <v>#REF!</v>
      </c>
      <c r="S27" s="2">
        <v>5</v>
      </c>
      <c r="T27" s="17" t="s">
        <v>47</v>
      </c>
      <c r="U27" s="17" t="s">
        <v>94</v>
      </c>
      <c r="V27" s="25">
        <v>55.58339035522139</v>
      </c>
      <c r="W27" s="25">
        <v>2.380193489940682</v>
      </c>
      <c r="X27" s="25">
        <v>13.744125582516043</v>
      </c>
      <c r="Y27" s="25">
        <v>12.281519284754653</v>
      </c>
      <c r="Z27" s="25">
        <v>0.19492455255092053</v>
      </c>
      <c r="AA27" s="25">
        <v>3.4375886370530488</v>
      </c>
      <c r="AB27" s="25">
        <v>7.2145686785028644</v>
      </c>
      <c r="AC27" s="25">
        <v>2.9815914052998136</v>
      </c>
      <c r="AD27" s="25">
        <v>1.7688312818452023</v>
      </c>
      <c r="AE27" s="25">
        <v>0.41325647042790842</v>
      </c>
      <c r="AF27" s="25">
        <v>99.999989738112518</v>
      </c>
      <c r="AG27" s="17"/>
      <c r="AH27" s="26">
        <v>9.8454999999999995</v>
      </c>
      <c r="AI27" s="26">
        <v>3.2479999999999998</v>
      </c>
      <c r="AJ27" s="26">
        <v>32.1755</v>
      </c>
      <c r="AK27" s="26">
        <v>361.74599999999992</v>
      </c>
      <c r="AL27" s="26">
        <v>713.13900000000001</v>
      </c>
      <c r="AM27" s="26">
        <v>48.655500000000004</v>
      </c>
      <c r="AN27" s="26">
        <v>307.74799999999993</v>
      </c>
      <c r="AO27" s="26">
        <v>186.57324</v>
      </c>
      <c r="AP27" s="26">
        <v>37.656500000000001</v>
      </c>
      <c r="AQ27" s="27">
        <v>12.991999999999999</v>
      </c>
      <c r="AR27" s="26">
        <v>22.33</v>
      </c>
      <c r="AS27" s="26">
        <v>23.751000000000001</v>
      </c>
      <c r="AT27" s="26">
        <v>126.77349999999998</v>
      </c>
      <c r="AU27" s="26">
        <v>9.5409999999999986</v>
      </c>
      <c r="AV27" s="26">
        <v>22.938999999999997</v>
      </c>
      <c r="AW27" s="26">
        <v>55.216000000000001</v>
      </c>
      <c r="AX27" s="26">
        <v>6.4959999999999996</v>
      </c>
      <c r="AY27" s="26">
        <v>30.246999999999996</v>
      </c>
      <c r="AZ27" s="26">
        <v>1.4209999999999998</v>
      </c>
      <c r="BA27" s="17"/>
    </row>
    <row r="28" spans="1:53" x14ac:dyDescent="0.3">
      <c r="A28" s="1" t="s">
        <v>95</v>
      </c>
      <c r="B28" s="1">
        <v>980</v>
      </c>
      <c r="D28" s="1">
        <v>981</v>
      </c>
      <c r="E28" s="1">
        <v>6</v>
      </c>
      <c r="F28" s="19">
        <f t="shared" si="6"/>
        <v>980</v>
      </c>
      <c r="G28" s="19">
        <f t="shared" si="7"/>
        <v>981.5</v>
      </c>
      <c r="H28" s="20">
        <f t="shared" si="8"/>
        <v>298.70400000000001</v>
      </c>
      <c r="I28" s="20">
        <f t="shared" si="8"/>
        <v>299.16120000000001</v>
      </c>
      <c r="J28" s="21">
        <v>420.62399999999997</v>
      </c>
      <c r="K28" s="21">
        <v>420.16679999999997</v>
      </c>
      <c r="L28" s="22" t="e">
        <f>#REF!-M28</f>
        <v>#REF!</v>
      </c>
      <c r="M28" s="23">
        <v>980.5</v>
      </c>
      <c r="N28" s="23">
        <v>980.6</v>
      </c>
      <c r="O28" s="24">
        <f t="shared" si="9"/>
        <v>298.85640000000001</v>
      </c>
      <c r="P28" s="24">
        <f t="shared" si="9"/>
        <v>298.88688000000002</v>
      </c>
      <c r="Q28" s="22" t="e">
        <f>#REF!-O28</f>
        <v>#REF!</v>
      </c>
      <c r="S28" s="2">
        <v>5</v>
      </c>
      <c r="T28" s="17" t="s">
        <v>47</v>
      </c>
      <c r="U28" s="17" t="s">
        <v>96</v>
      </c>
      <c r="V28" s="25">
        <v>55.385855039070634</v>
      </c>
      <c r="W28" s="25">
        <v>2.3544126717225837</v>
      </c>
      <c r="X28" s="25">
        <v>13.768462857007348</v>
      </c>
      <c r="Y28" s="25">
        <v>12.512736237313673</v>
      </c>
      <c r="Z28" s="25">
        <v>0.19478056985781833</v>
      </c>
      <c r="AA28" s="25">
        <v>3.430935086588172</v>
      </c>
      <c r="AB28" s="25">
        <v>7.1962401066773252</v>
      </c>
      <c r="AC28" s="25">
        <v>2.9481083077257355</v>
      </c>
      <c r="AD28" s="25">
        <v>1.7948087025769612</v>
      </c>
      <c r="AE28" s="25">
        <v>0.41366042145975163</v>
      </c>
      <c r="AF28" s="25">
        <v>100</v>
      </c>
      <c r="AG28" s="17"/>
      <c r="AH28" s="26">
        <v>9.7999999999999989</v>
      </c>
      <c r="AI28" s="26">
        <v>5.8</v>
      </c>
      <c r="AJ28" s="26">
        <v>32.299999999999997</v>
      </c>
      <c r="AK28" s="26">
        <v>360.3</v>
      </c>
      <c r="AL28" s="26">
        <v>692.90000000000009</v>
      </c>
      <c r="AM28" s="26">
        <v>49.293999999999997</v>
      </c>
      <c r="AN28" s="26">
        <v>310.3</v>
      </c>
      <c r="AO28" s="26">
        <v>187.02449999999996</v>
      </c>
      <c r="AP28" s="26">
        <v>37.5</v>
      </c>
      <c r="AQ28" s="27">
        <v>11.9</v>
      </c>
      <c r="AR28" s="26">
        <v>21.6</v>
      </c>
      <c r="AS28" s="26">
        <v>23.8</v>
      </c>
      <c r="AT28" s="26">
        <v>125.10000000000001</v>
      </c>
      <c r="AU28" s="26">
        <v>10.200000000000001</v>
      </c>
      <c r="AV28" s="26">
        <v>28.400000000000002</v>
      </c>
      <c r="AW28" s="26">
        <v>54.400000000000006</v>
      </c>
      <c r="AX28" s="26">
        <v>6.1</v>
      </c>
      <c r="AY28" s="26">
        <v>27.5</v>
      </c>
      <c r="AZ28" s="26">
        <v>2.1</v>
      </c>
      <c r="BA28" s="17"/>
    </row>
    <row r="29" spans="1:53" x14ac:dyDescent="0.3">
      <c r="A29" s="1" t="s">
        <v>97</v>
      </c>
      <c r="B29" s="1">
        <v>1014</v>
      </c>
      <c r="D29" s="1">
        <v>1015</v>
      </c>
      <c r="E29" s="1">
        <v>4</v>
      </c>
      <c r="F29" s="19">
        <f t="shared" si="6"/>
        <v>1014</v>
      </c>
      <c r="G29" s="19">
        <f t="shared" si="7"/>
        <v>1015.3333333333334</v>
      </c>
      <c r="H29" s="20">
        <f t="shared" si="8"/>
        <v>309.06720000000001</v>
      </c>
      <c r="I29" s="20">
        <f t="shared" si="8"/>
        <v>309.47359999999998</v>
      </c>
      <c r="J29" s="21">
        <v>410.26079999999996</v>
      </c>
      <c r="K29" s="21">
        <v>409.8544</v>
      </c>
      <c r="L29" s="22" t="e">
        <f>#REF!-M29</f>
        <v>#REF!</v>
      </c>
      <c r="M29" s="23">
        <v>1014.4</v>
      </c>
      <c r="N29" s="23">
        <v>1014.5</v>
      </c>
      <c r="O29" s="24">
        <f t="shared" si="9"/>
        <v>309.18912</v>
      </c>
      <c r="P29" s="24">
        <f t="shared" si="9"/>
        <v>309.21960000000001</v>
      </c>
      <c r="Q29" s="22" t="e">
        <f>#REF!-O29</f>
        <v>#REF!</v>
      </c>
      <c r="S29" s="2">
        <v>5</v>
      </c>
      <c r="T29" s="17" t="s">
        <v>47</v>
      </c>
      <c r="U29" s="17" t="s">
        <v>98</v>
      </c>
      <c r="V29" s="25">
        <v>55.237944862314599</v>
      </c>
      <c r="W29" s="25">
        <v>2.3611334678391507</v>
      </c>
      <c r="X29" s="25">
        <v>13.74407165319098</v>
      </c>
      <c r="Y29" s="25">
        <v>12.702090448280204</v>
      </c>
      <c r="Z29" s="25">
        <v>0.20036523749710158</v>
      </c>
      <c r="AA29" s="25">
        <v>3.4247752256555213</v>
      </c>
      <c r="AB29" s="25">
        <v>7.2008120760553851</v>
      </c>
      <c r="AC29" s="25">
        <v>2.9537760317272794</v>
      </c>
      <c r="AD29" s="25">
        <v>1.7647920110470867</v>
      </c>
      <c r="AE29" s="25">
        <v>0.41023898639268491</v>
      </c>
      <c r="AF29" s="25">
        <v>99.999999999999986</v>
      </c>
      <c r="AG29" s="17"/>
      <c r="AH29" s="26">
        <v>9.9469999999999974</v>
      </c>
      <c r="AI29" s="26">
        <v>3.9584999999999995</v>
      </c>
      <c r="AJ29" s="26">
        <v>31.058999999999994</v>
      </c>
      <c r="AK29" s="26">
        <v>364.6894999999999</v>
      </c>
      <c r="AL29" s="26">
        <v>691.82399999999996</v>
      </c>
      <c r="AM29" s="26">
        <v>51.441499999999998</v>
      </c>
      <c r="AN29" s="26">
        <v>313.93950000000001</v>
      </c>
      <c r="AO29" s="26">
        <v>188.67428999999996</v>
      </c>
      <c r="AP29" s="26">
        <v>37.960999999999991</v>
      </c>
      <c r="AQ29" s="27">
        <v>13.499499999999999</v>
      </c>
      <c r="AR29" s="26">
        <v>21.111999999999995</v>
      </c>
      <c r="AS29" s="26">
        <v>25.679499999999997</v>
      </c>
      <c r="AT29" s="26">
        <v>126.5705</v>
      </c>
      <c r="AU29" s="26">
        <v>8.8304999999999989</v>
      </c>
      <c r="AV29" s="26">
        <v>26.085499999999996</v>
      </c>
      <c r="AW29" s="26">
        <v>54.505499999999991</v>
      </c>
      <c r="AX29" s="26">
        <v>5.7854999999999999</v>
      </c>
      <c r="AY29" s="26">
        <v>27.404999999999998</v>
      </c>
      <c r="AZ29" s="26">
        <v>3.3494999999999995</v>
      </c>
      <c r="BA29" s="17"/>
    </row>
    <row r="30" spans="1:53" x14ac:dyDescent="0.3">
      <c r="A30" s="1" t="s">
        <v>99</v>
      </c>
      <c r="B30" s="1">
        <v>1061</v>
      </c>
      <c r="D30" s="1">
        <v>1062</v>
      </c>
      <c r="E30" s="1">
        <v>7</v>
      </c>
      <c r="F30" s="19">
        <f t="shared" si="6"/>
        <v>1061</v>
      </c>
      <c r="G30" s="19">
        <f t="shared" si="7"/>
        <v>1062.5833333333333</v>
      </c>
      <c r="H30" s="20">
        <f t="shared" si="8"/>
        <v>323.39280000000002</v>
      </c>
      <c r="I30" s="20">
        <f t="shared" si="8"/>
        <v>323.87540000000001</v>
      </c>
      <c r="J30" s="21">
        <v>395.93519999999995</v>
      </c>
      <c r="K30" s="21">
        <v>395.45259999999996</v>
      </c>
      <c r="L30" s="22" t="e">
        <f>#REF!-M30</f>
        <v>#REF!</v>
      </c>
      <c r="M30" s="23">
        <v>1061.5999999999999</v>
      </c>
      <c r="N30" s="23">
        <v>1061.8</v>
      </c>
      <c r="O30" s="24">
        <f t="shared" si="9"/>
        <v>323.57567999999998</v>
      </c>
      <c r="P30" s="24">
        <f t="shared" si="9"/>
        <v>323.63664</v>
      </c>
      <c r="Q30" s="22" t="e">
        <f>#REF!-O30</f>
        <v>#REF!</v>
      </c>
      <c r="S30" s="2">
        <v>5</v>
      </c>
      <c r="T30" s="17" t="s">
        <v>47</v>
      </c>
      <c r="U30" s="17" t="s">
        <v>100</v>
      </c>
      <c r="V30" s="25">
        <v>55.166264411198618</v>
      </c>
      <c r="W30" s="25">
        <v>2.3532172887869982</v>
      </c>
      <c r="X30" s="25">
        <v>13.693750989931504</v>
      </c>
      <c r="Y30" s="25">
        <v>12.726675947068673</v>
      </c>
      <c r="Z30" s="25">
        <v>0.19861965420520877</v>
      </c>
      <c r="AA30" s="25">
        <v>3.4865552228000771</v>
      </c>
      <c r="AB30" s="25">
        <v>7.1821677653069633</v>
      </c>
      <c r="AC30" s="25">
        <v>2.9017115440681782</v>
      </c>
      <c r="AD30" s="25">
        <v>1.8824279063856926</v>
      </c>
      <c r="AE30" s="25">
        <v>0.40860927024808302</v>
      </c>
      <c r="AF30" s="25">
        <v>99.999999999999972</v>
      </c>
      <c r="AH30" s="26">
        <v>9.2460000000000004</v>
      </c>
      <c r="AI30" s="26">
        <v>3.6179999999999999</v>
      </c>
      <c r="AJ30" s="26">
        <v>31.556999999999995</v>
      </c>
      <c r="AK30" s="26">
        <v>360.59399999999999</v>
      </c>
      <c r="AL30" s="26">
        <v>693.34949999999992</v>
      </c>
      <c r="AM30" s="26">
        <v>51.515499999999996</v>
      </c>
      <c r="AN30" s="26">
        <v>310.24349999999998</v>
      </c>
      <c r="AO30" s="26">
        <v>186.91944749999996</v>
      </c>
      <c r="AP30" s="26">
        <v>36.984000000000002</v>
      </c>
      <c r="AQ30" s="27">
        <v>12.462</v>
      </c>
      <c r="AR30" s="26">
        <v>21.607499999999998</v>
      </c>
      <c r="AS30" s="26">
        <v>27.436499999999995</v>
      </c>
      <c r="AT30" s="26">
        <v>124.61999999999999</v>
      </c>
      <c r="AU30" s="26">
        <v>9.8489999999999984</v>
      </c>
      <c r="AV30" s="26">
        <v>23.918999999999997</v>
      </c>
      <c r="AW30" s="26">
        <v>54.269999999999996</v>
      </c>
      <c r="AX30" s="26">
        <v>5.7284999999999995</v>
      </c>
      <c r="AY30" s="26">
        <v>30.250499999999999</v>
      </c>
      <c r="AZ30" s="26">
        <v>2.3115000000000001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Larsen</dc:creator>
  <cp:lastModifiedBy>Isaac Larsen</cp:lastModifiedBy>
  <dcterms:created xsi:type="dcterms:W3CDTF">2020-06-30T03:45:05Z</dcterms:created>
  <dcterms:modified xsi:type="dcterms:W3CDTF">2020-06-30T03:45:35Z</dcterms:modified>
</cp:coreProperties>
</file>